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10" activeTab="2"/>
  </bookViews>
  <sheets>
    <sheet name="доходы прил. 5" sheetId="1" r:id="rId1"/>
    <sheet name="расходы Рз ПР прил. 6" sheetId="2" r:id="rId2"/>
    <sheet name="расходы КЦСР и ВР прил. 7" sheetId="3" r:id="rId3"/>
  </sheets>
  <calcPr calcId="145621"/>
</workbook>
</file>

<file path=xl/calcChain.xml><?xml version="1.0" encoding="utf-8"?>
<calcChain xmlns="http://schemas.openxmlformats.org/spreadsheetml/2006/main">
  <c r="G102" i="3" l="1"/>
  <c r="G74" i="3" l="1"/>
  <c r="G137" i="3"/>
  <c r="G136" i="3" s="1"/>
  <c r="D42" i="2"/>
  <c r="G152" i="3" l="1"/>
  <c r="G46" i="3" l="1"/>
  <c r="G160" i="3" l="1"/>
  <c r="G150" i="3"/>
  <c r="G139" i="3" s="1"/>
  <c r="G135" i="3" s="1"/>
  <c r="G141" i="3"/>
  <c r="G104" i="3"/>
  <c r="G106" i="3"/>
  <c r="G69" i="3"/>
  <c r="G157" i="3" l="1"/>
  <c r="D34" i="2"/>
  <c r="D48" i="2" s="1"/>
  <c r="G27" i="3" l="1"/>
  <c r="G56" i="3"/>
  <c r="G79" i="3"/>
  <c r="G77" i="3"/>
  <c r="G143" i="3"/>
  <c r="G111" i="3"/>
  <c r="G87" i="3"/>
  <c r="G148" i="3" l="1"/>
  <c r="G147" i="3" s="1"/>
  <c r="G85" i="3" l="1"/>
  <c r="G114" i="3" l="1"/>
  <c r="G113" i="3" s="1"/>
  <c r="G91" i="3"/>
  <c r="G90" i="3" s="1"/>
  <c r="G156" i="3"/>
  <c r="G145" i="3"/>
  <c r="G140" i="3" s="1"/>
  <c r="G131" i="3"/>
  <c r="G129" i="3"/>
  <c r="G121" i="3"/>
  <c r="G120" i="3" s="1"/>
  <c r="G124" i="3"/>
  <c r="G123" i="3" s="1"/>
  <c r="G100" i="3"/>
  <c r="G96" i="3"/>
  <c r="G95" i="3" s="1"/>
  <c r="G119" i="3" l="1"/>
  <c r="G68" i="3"/>
  <c r="G66" i="3"/>
  <c r="G65" i="3" s="1"/>
  <c r="G55" i="3"/>
  <c r="G53" i="3"/>
  <c r="G52" i="3" s="1"/>
  <c r="G50" i="3"/>
  <c r="G49" i="3" s="1"/>
  <c r="G45" i="3"/>
  <c r="G24" i="3"/>
  <c r="G23" i="3" s="1"/>
  <c r="D20" i="2" l="1"/>
  <c r="G44" i="3" l="1"/>
  <c r="G108" i="3" l="1"/>
  <c r="G81" i="3"/>
  <c r="G60" i="3" l="1"/>
  <c r="G20" i="3"/>
  <c r="D45" i="2" l="1"/>
  <c r="G83" i="3" l="1"/>
  <c r="G73" i="3" s="1"/>
  <c r="G72" i="3" l="1"/>
  <c r="G42" i="3"/>
  <c r="G41" i="3" s="1"/>
  <c r="G39" i="3"/>
  <c r="G37" i="3"/>
  <c r="G34" i="3"/>
  <c r="G19" i="3" l="1"/>
  <c r="G116" i="3" l="1"/>
  <c r="G110" i="3" s="1"/>
  <c r="G94" i="3"/>
  <c r="G89" i="3"/>
  <c r="D31" i="2" l="1"/>
  <c r="G162" i="3" l="1"/>
  <c r="G133" i="3"/>
  <c r="G127" i="3" s="1"/>
  <c r="G64" i="3"/>
  <c r="G63" i="3" s="1"/>
  <c r="G59" i="3"/>
  <c r="G58" i="3" s="1"/>
  <c r="G36" i="3"/>
  <c r="G99" i="3" l="1"/>
  <c r="G98" i="3" s="1"/>
  <c r="G93" i="3" s="1"/>
  <c r="G159" i="3"/>
  <c r="G155" i="3" s="1"/>
  <c r="G154" i="3" s="1"/>
  <c r="G126" i="3"/>
  <c r="G71" i="3"/>
  <c r="G118" i="3"/>
  <c r="G26" i="3" l="1"/>
  <c r="G18" i="3" s="1"/>
  <c r="G164" i="3" s="1"/>
  <c r="D31" i="1" l="1"/>
  <c r="D40" i="1" s="1"/>
</calcChain>
</file>

<file path=xl/sharedStrings.xml><?xml version="1.0" encoding="utf-8"?>
<sst xmlns="http://schemas.openxmlformats.org/spreadsheetml/2006/main" count="435" uniqueCount="291">
  <si>
    <t>к решению Муниципального Совета</t>
  </si>
  <si>
    <t>Судоверфского сельского поселения</t>
  </si>
  <si>
    <t>Код бюджетной классификации Российской Федерации</t>
  </si>
  <si>
    <t>Наименование доходов</t>
  </si>
  <si>
    <t>План</t>
  </si>
  <si>
    <t xml:space="preserve">182 1 01 02010 01 0000 110 </t>
  </si>
  <si>
    <t>Налог на доходы физических лиц</t>
  </si>
  <si>
    <t>182 1 06 01030 10 0000 110</t>
  </si>
  <si>
    <t>Налог на имущество физических лиц</t>
  </si>
  <si>
    <t>182 1 06 06000 00 0000 110</t>
  </si>
  <si>
    <t>Земельный налог</t>
  </si>
  <si>
    <t>315 1 08 04000 01 0000 110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</si>
  <si>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</si>
  <si>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315 1 11 05035 10 0000 120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</si>
  <si>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</si>
  <si>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315 1 11 09045 10 0000 120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</si>
  <si>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</si>
  <si>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315 1 14 02053 10 0000 440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</si>
  <si>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</si>
  <si>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130 2 02 01001 10 0000 151</t>
  </si>
  <si>
    <t>Дотации бюджетам поселений на  выравнивание уровня бюджетной обеспеченности</t>
  </si>
  <si>
    <t>315 2 02 03015 10 0000 151</t>
  </si>
  <si>
    <t>Субвенции бюджетам поселений на  осуществление полномочий по первичному воинскому учету на территориях, где отсутствуют военные комиссариаты</t>
  </si>
  <si>
    <t>ВСЕГО ДОХОДОВ</t>
  </si>
  <si>
    <t>Р ПР</t>
  </si>
  <si>
    <t>Наименование раздело и подразделов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</si>
  <si>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</si>
  <si>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</si>
  <si>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</si>
  <si>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</si>
  <si>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01 04</t>
  </si>
  <si>
    <r>
      <t xml:space="preserve">Функционирование Правительства Российской Федерации, </t>
    </r>
    <r>
      <rPr>
        <sz val="10"/>
        <color rgb="FF000000"/>
        <rFont val="Times New Roman"/>
        <family val="1"/>
        <charset val="204"/>
      </rPr>
      <t>высших исполнительных органов государственной власти субъектов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Российской Федерации, местных администраций</t>
    </r>
  </si>
  <si>
    <t>01 06</t>
  </si>
  <si>
    <t>Обеспечение деятельности финансовых, налоговых и таможенных органов финансового (финансово-бюджетного)  надзора</t>
  </si>
  <si>
    <t>01 11</t>
  </si>
  <si>
    <t>Резервные фонды</t>
  </si>
  <si>
    <t>01 13</t>
  </si>
  <si>
    <t>Другие общегосударственные вопросы</t>
  </si>
  <si>
    <t>02 03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</si>
  <si>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</si>
  <si>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</si>
  <si>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</si>
  <si>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</si>
  <si>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02 00</t>
  </si>
  <si>
    <t>03 00</t>
  </si>
  <si>
    <t>03 09</t>
  </si>
  <si>
    <t>04 00</t>
  </si>
  <si>
    <t>04 09</t>
  </si>
  <si>
    <t>04 12</t>
  </si>
  <si>
    <t>Национальная экономика</t>
  </si>
  <si>
    <t>Дорожное хозяйство</t>
  </si>
  <si>
    <t>Другие вопросы в области национальной экономики</t>
  </si>
  <si>
    <t>05 00</t>
  </si>
  <si>
    <t>05 02</t>
  </si>
  <si>
    <t>05 03</t>
  </si>
  <si>
    <t>05 05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</si>
  <si>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</si>
  <si>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</si>
  <si>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</si>
  <si>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</si>
  <si>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07 00</t>
  </si>
  <si>
    <t>07 07</t>
  </si>
  <si>
    <t>08 00</t>
  </si>
  <si>
    <t>08 01</t>
  </si>
  <si>
    <t>Образование</t>
  </si>
  <si>
    <t>Молодежная политика и оздоровление детей</t>
  </si>
  <si>
    <t>Культура и кинематография</t>
  </si>
  <si>
    <t xml:space="preserve">Культура </t>
  </si>
  <si>
    <t>10 00</t>
  </si>
  <si>
    <t>10 03</t>
  </si>
  <si>
    <t>11 00</t>
  </si>
  <si>
    <t>11 02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</si>
  <si>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</si>
  <si>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</si>
  <si>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</si>
  <si>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</si>
  <si>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</t>
  </si>
  <si>
    <t>Рз</t>
  </si>
  <si>
    <t>ПР</t>
  </si>
  <si>
    <t>ЦСР</t>
  </si>
  <si>
    <t>ВР</t>
  </si>
  <si>
    <t>Наименование</t>
  </si>
  <si>
    <t>01</t>
  </si>
  <si>
    <t>Функционирование высшего должностного лица субъекта РФ и муниципального образования</t>
  </si>
  <si>
    <t>02</t>
  </si>
  <si>
    <t>121</t>
  </si>
  <si>
    <t>03</t>
  </si>
  <si>
    <t>Функционирование Правительства РФ, высших исполнительных органов государственной власти субъектов Российской Федерации, местных  администраций</t>
  </si>
  <si>
    <t>04</t>
  </si>
  <si>
    <t>244</t>
  </si>
  <si>
    <t>Уплата налогов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</si>
  <si>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</si>
  <si>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</si>
  <si>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</si>
  <si>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</si>
  <si>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</si>
  <si>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</si>
  <si>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</si>
  <si>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</si>
  <si>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Резервные фонды местных администраций</t>
  </si>
  <si>
    <t>Резервные средства</t>
  </si>
  <si>
    <t>870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</si>
  <si>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</si>
  <si>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</si>
  <si>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</si>
  <si>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810</t>
  </si>
  <si>
    <t>12</t>
  </si>
  <si>
    <t>05</t>
  </si>
  <si>
    <t>07</t>
  </si>
  <si>
    <t>Стипендии</t>
  </si>
  <si>
    <t>340</t>
  </si>
  <si>
    <t>Культура, кинематография, средства массовой информации</t>
  </si>
  <si>
    <t>08</t>
  </si>
  <si>
    <t>Культура</t>
  </si>
  <si>
    <t>10</t>
  </si>
  <si>
    <t>ИТОГО</t>
  </si>
  <si>
    <t>Приложение № 3</t>
  </si>
  <si>
    <t>Приложение № 5</t>
  </si>
  <si>
    <t>от  24.04.2013г. № 202</t>
  </si>
  <si>
    <t>Приложение № 1</t>
  </si>
  <si>
    <t>от  _______.2013г. № ___</t>
  </si>
  <si>
    <t>Прочая закупка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</si>
  <si>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организаций,) индивидуальным предпринимателям, физическим лицам </t>
  </si>
  <si>
    <t>Обеспечение функционирования главы муниципального образования</t>
  </si>
  <si>
    <t>Обеспечение функционирования центрального аппарата</t>
  </si>
  <si>
    <t>Межбюджетные трансферты бюджету района из бюджета поселений путем заключения соглашений на размещение муниципального заказа</t>
  </si>
  <si>
    <t>Межбюджетные трансферты бюджету района из бюджета поселений путем заключения соглашений на казначейское исполнение бюджета</t>
  </si>
  <si>
    <t>Межбюджетные трансферты бюджету района из бюджета поселений путем заключения соглашений на осуществление внешнего муниципального финансового контроля</t>
  </si>
  <si>
    <t>Муниципальная целевая программа "Управление муниципальным имуществом Судоверфского сельского поселения " на 2014-2016 годы</t>
  </si>
  <si>
    <t>Муниципальная целевая программа "Развитие информационно-коммуникационных технологий Судоверфского сельского поселения Рыбинского муниципального района" на 2014-2016 годы</t>
  </si>
  <si>
    <t>Муниципальная целевая программа "Повышение эффективности бюджетных расходов Судоверфского сельского поселения Рыбинского муниципального района" на 2014-2016 годы</t>
  </si>
  <si>
    <t>Расходы на осуществление первичного воинского учета на территориях, где отсутсвуют военные комиссариаты за счет средств федерального бюджета</t>
  </si>
  <si>
    <t>Муниципальная целевая программа "Гражданская оборона и чрезвычайные ситуации на территории Судоверфского сельского поселения" на 2014-2016 годы</t>
  </si>
  <si>
    <t>Муниципальная целевая программа "Обеспечение пожарной безопасности Судоверфского сельского поселения Рыбинского муниципального района" на 2013-2015 годы</t>
  </si>
  <si>
    <t>Муниципальная целевая программа "Дороги Судоверфского сельского поселения Рыбинского муниципального района" на 2014-2016 годы</t>
  </si>
  <si>
    <t>Муниципальная целевая программа "Малоэтажное строительство на территории Судоверфского сельского поселения Рыбинского муниципального района" на 2014-2016 годы</t>
  </si>
  <si>
    <t>Муниципальная целевая программа "Обеспечение мероприятий в области жилищно-коммунального хозяйства Судоверфского сельского поселения Рыбинского муниципального района" на 2014-2016г.г.</t>
  </si>
  <si>
    <t>Муниципальная целевая программа "Благоустройство территории Судоверфского сельского поселения" на 2014-2016 годы (уличное освещение)</t>
  </si>
  <si>
    <t>МЦП "Обеспечение качественными бытовыми услугами населения Судоверфского сельского посенления" на 2014-2016 годы</t>
  </si>
  <si>
    <t>Межбюджетные трансферты бюджету района из бюджета поселений путем заключения соглашений на организацию деятельности комиссии по регулированию вопросов ЖКХ</t>
  </si>
  <si>
    <t>Муниципальная целевая программа "Развитие  образования в Судоверфском сельском поселении " на 2014-2016 годы</t>
  </si>
  <si>
    <t>Муниципальная целевая программа "Развитие культуры и туризма В Судоверфском сельском поселении" на 2014-2016 годы (реализация мероприятий в сфере культуры)</t>
  </si>
  <si>
    <t>Межбюджетные трансферты бюджету района из бюджета поселения путем заключения соглашения на обеспечение муниципальной целевой программы "Поддержка молодых семей Судоверфского сельского поселения в приобретении (строительстве) жилья" на 2012-2014 годы</t>
  </si>
  <si>
    <t>руб.</t>
  </si>
  <si>
    <t>000 1 03 02000 01 0000 110</t>
  </si>
  <si>
    <t>Акцизы по подакцизным товарам (продукции), производимым на территории Российской Федерации</t>
  </si>
  <si>
    <t>315 2 02 02041 10 0000 151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</si>
  <si>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</si>
  <si>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</si>
  <si>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</si>
  <si>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Реализация мероприятий по финансированию дорожного хозяйства за счет средств областного бюджета</t>
  </si>
  <si>
    <t>Муниципальная целевая программа "Развитие физической культуры и спорта на территории Судоверфского сельского поселения Рыбинского муниципального района" на 2015-2017 годы</t>
  </si>
  <si>
    <t>Итого налоговые и неналоговые доходы</t>
  </si>
  <si>
    <t>Доходы бюджета Судоверфского сельского поселения по кодам классификации доходов бюджетов Российской Федерации на 2016 год</t>
  </si>
  <si>
    <t>11 01</t>
  </si>
  <si>
    <t>Физическая культура</t>
  </si>
  <si>
    <t>Расходы бюджета Судоверфского сельского поселения по функциональной  классификации расходов бюджетов Российской Федерации на 2016 год</t>
  </si>
  <si>
    <t>Распределение расходов бюджета Судоверфского сельского поселения на 2016 год по разделам, подразделам, целевым статьям расходов, видам расходов функциональной классификации расходов Российской Федерации</t>
  </si>
  <si>
    <t xml:space="preserve">Фонд оплаты труда государственных (муниципальных) органов </t>
  </si>
  <si>
    <t>Взносы по обязятельному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</si>
  <si>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</si>
  <si>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Реализация мероприятий в области дорожного хозяйства за счёт средств  бюджета района (расчистка дорог в зимнее время между населенными пунктами)</t>
  </si>
  <si>
    <t>Муниципальная целевая программа "Развитие материально-технической базы Судоверфского сельского поселения" на 2014-2016гг.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</si>
  <si>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</si>
  <si>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</si>
  <si>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от 23.12.2015г. № 25</t>
  </si>
  <si>
    <t>50 1 00 20460</t>
  </si>
  <si>
    <t>Обеспечение функционирования депутатов представительного органа муниципального образования</t>
  </si>
  <si>
    <t>Иные выплаты персоналу,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</si>
  <si>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</si>
  <si>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50 1 00 20490</t>
  </si>
  <si>
    <t>50 1 00 20470</t>
  </si>
  <si>
    <t>Уплата иных платежей</t>
  </si>
  <si>
    <t>853</t>
  </si>
  <si>
    <t>50 1 00 20510</t>
  </si>
  <si>
    <t>50 1 00 20500</t>
  </si>
  <si>
    <t>50 1 00 20520</t>
  </si>
  <si>
    <t>50 2 00 20540</t>
  </si>
  <si>
    <t>15 1 00 20430</t>
  </si>
  <si>
    <t>02 2 00 20650</t>
  </si>
  <si>
    <t>02 3 00 20050</t>
  </si>
  <si>
    <t>02 4 00 20060</t>
  </si>
  <si>
    <t>50 1 00 51180</t>
  </si>
  <si>
    <t>09 1 00 20290</t>
  </si>
  <si>
    <t>09 2 00 20310</t>
  </si>
  <si>
    <t xml:space="preserve"> Мероприятия по финансированию дорожного хозяйства за счёт средств местного бюджета </t>
  </si>
  <si>
    <t>08 1 00 20280</t>
  </si>
  <si>
    <t>08 1 00 10240</t>
  </si>
  <si>
    <t>08 1 00 72440</t>
  </si>
  <si>
    <t>13 1 00 20400</t>
  </si>
  <si>
    <t>07 6 00 20250</t>
  </si>
  <si>
    <t>01 1 00 20010</t>
  </si>
  <si>
    <t>01 3 00 20030</t>
  </si>
  <si>
    <t>17 1 00 20590</t>
  </si>
  <si>
    <t>50 1 00 20530</t>
  </si>
  <si>
    <t>06 2 00 20170</t>
  </si>
  <si>
    <t>05 1 00 20140</t>
  </si>
  <si>
    <t>10 3 00 20340</t>
  </si>
  <si>
    <t>10 3 00 20350</t>
  </si>
  <si>
    <t>11 2 00 20360</t>
  </si>
  <si>
    <t>Мероприятия по управлению и распоряжению имуществом, находящимся в муниципальной собственности поселений</t>
  </si>
  <si>
    <t>Повышение эффективности бюджетных расходов</t>
  </si>
  <si>
    <t xml:space="preserve">Развитие информационно-коммуникационных технологий  органов местного самоуправления </t>
  </si>
  <si>
    <t xml:space="preserve">Развитие материально-технической базы  </t>
  </si>
  <si>
    <t xml:space="preserve"> Мероприятия по гражданской обороне, предупреждению и ликвидации чрезвычайных ситуаций и обеспечению безопасности людей на водных объектах</t>
  </si>
  <si>
    <t>Обеспечение пожарной безопасности</t>
  </si>
  <si>
    <t xml:space="preserve"> Мероприятия в области коммунального хозяйства    </t>
  </si>
  <si>
    <t>Уличное освещение</t>
  </si>
  <si>
    <t>Прочие мероприятия по благоустройству</t>
  </si>
  <si>
    <t>Организация и содержание мест захоронения</t>
  </si>
  <si>
    <t xml:space="preserve">Муниципальная целевая программа "Молодежная политика в Судоверфском сельском поселении Рыбинского муниципального района" на 2014-2016 годы.                                                                        </t>
  </si>
  <si>
    <t xml:space="preserve">Учреждение стипендии учащимся </t>
  </si>
  <si>
    <t xml:space="preserve">Реализация мероприятий в сфере культуры </t>
  </si>
  <si>
    <t xml:space="preserve">Развитие туризма </t>
  </si>
  <si>
    <t>10 2 00 20330</t>
  </si>
  <si>
    <t>Межбюджетные трансферты бюджету района из бюджета поселений на обеспечение населения услугами в области культуры и туризма</t>
  </si>
  <si>
    <t xml:space="preserve"> Мероприятия по оказанию государственной поддержки молодым семьям в улучшении жилищных условий за счёт средств местного бюджета</t>
  </si>
  <si>
    <t xml:space="preserve">Развитие физкультуры и спорта  </t>
  </si>
  <si>
    <t xml:space="preserve"> Развитие сети плоскостных спортивных сооружений за счёт средств местного бюджета   </t>
  </si>
  <si>
    <t>15 1 00 00000</t>
  </si>
  <si>
    <t>02 3 00 00000</t>
  </si>
  <si>
    <t>02 4 00 00000</t>
  </si>
  <si>
    <t>09 1 00 00000</t>
  </si>
  <si>
    <t>09 2 00 00000</t>
  </si>
  <si>
    <t>08 1 00 00000</t>
  </si>
  <si>
    <t>13 1 00 00000</t>
  </si>
  <si>
    <t xml:space="preserve">Мероприятия по землеустройству и землепользованию </t>
  </si>
  <si>
    <t>07 0 00 00000</t>
  </si>
  <si>
    <t>01 0 00 00000</t>
  </si>
  <si>
    <t>Обеспечение мероприятий по капитальному ремонту,модернизации и содержанию бань</t>
  </si>
  <si>
    <t>17 1 00 00000</t>
  </si>
  <si>
    <t>02 2 00 00000</t>
  </si>
  <si>
    <t>03 2 00 00000</t>
  </si>
  <si>
    <t>05 1 00 00000</t>
  </si>
  <si>
    <t>10 0 00 00000</t>
  </si>
  <si>
    <t>06 2 00 00000</t>
  </si>
  <si>
    <t>Приложение № 6</t>
  </si>
  <si>
    <t>Приложение № 7</t>
  </si>
  <si>
    <t>01 2 00 20020</t>
  </si>
  <si>
    <t>315 2 02 0221610 0000 151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</si>
  <si>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</si>
  <si>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Дефицит бюджета</t>
  </si>
  <si>
    <t>Приложение № 2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</si>
  <si>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(средства областного бюджета)</t>
  </si>
  <si>
    <t>08 1 00 74790</t>
  </si>
  <si>
    <t xml:space="preserve">Муниципальная целевая программа "Социальная поддержка граждан Судоверфского сельского поселения" на 2014-2016 годы                                                               </t>
  </si>
  <si>
    <t xml:space="preserve">Социальная поддержка населения,оказавшегося в трудной жизненной ситуации  </t>
  </si>
  <si>
    <t>04 3 00 00000</t>
  </si>
  <si>
    <t>04 3 00 20600</t>
  </si>
  <si>
    <t>Иные выплаты населению</t>
  </si>
  <si>
    <t>360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</si>
  <si>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</si>
  <si>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</si>
  <si>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315 2 02 02008 10 0000 151</t>
  </si>
  <si>
    <t>Субсидии бюджетам сельских поселений на обеспечение жильем молодых семей</t>
  </si>
  <si>
    <t>315 2 02 02999 10 0000 151</t>
  </si>
  <si>
    <t>Прочие субсидии бюджетам поселений</t>
  </si>
  <si>
    <t>Реализация мероприятий в области дорожного хозяйства за счёт средств субсидии на повышение эффективности деятельности органов местного самоуправления за счёт средств областного бюджета</t>
  </si>
  <si>
    <t>08 1 00 74380</t>
  </si>
  <si>
    <t>Взносы на формирование фонда капитального ремонта помещений, находящихся в муниципальной собственности</t>
  </si>
  <si>
    <t>15 3 00 20770</t>
  </si>
  <si>
    <t>11 1 00 S1970</t>
  </si>
  <si>
    <t>Субсидия на государственную поддержку молодых семей Ярославской области в приобретении (строительстве) жилья за счёт областного бюджета</t>
  </si>
  <si>
    <t>03 2 00 R0200</t>
  </si>
  <si>
    <t>03 2 00 S0200</t>
  </si>
  <si>
    <t>Межбюджетные трансферты бюджету района из бюджета поселений путем заключения соглашений на организацию мероприятий по работе с детьми и молодежью</t>
  </si>
  <si>
    <t>08 1 00 S2440</t>
  </si>
  <si>
    <t>Мероприятия по финансированию дорожного хозяйства за счет средств местного бюджета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</si>
  <si>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населённых пунктов за счёт средств местного бюджета</t>
  </si>
  <si>
    <t>08 1 00 S4790</t>
  </si>
  <si>
    <t>01 3 00 74770</t>
  </si>
  <si>
    <t>Субсидия на благноустройство населенных пунктов Ярославской области за счет средств областного бюджета</t>
  </si>
  <si>
    <t>Прочие мероприятия по благоустройству населенных пунктов за счет средств местного бюджета (софинансирование субсидии)</t>
  </si>
  <si>
    <t>Субсидия на государственную поддержку молодых семей Ярославской области в приобретении (строительстве) жилья за счёт средств федерального бюджета</t>
  </si>
  <si>
    <t>Субсидия на развитие сети плоскостных спортивных сооружений в муниципальных образованиях области</t>
  </si>
  <si>
    <t>11 1 00 71970</t>
  </si>
  <si>
    <t>315 1 13 02995 10 0000 130</t>
  </si>
  <si>
    <t>Прочие доходы от компенсации затрат бюджетов сельских поселений</t>
  </si>
  <si>
    <t>315 2 02 02051 10 0000 151</t>
  </si>
  <si>
    <t>Субсидии бюджетам сельских поселений на реализацию федеральтных областных программ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</si>
  <si>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</si>
  <si>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</si>
  <si>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01 3 00 S4770</t>
  </si>
  <si>
    <t>03 2 00 50200</t>
  </si>
  <si>
    <t>10 01</t>
  </si>
  <si>
    <t>Пенсионное обеспечение</t>
  </si>
  <si>
    <t>04 2 00 20120</t>
  </si>
  <si>
    <t>312</t>
  </si>
  <si>
    <t xml:space="preserve">Доплаты к пенсиям муниципальных служащих за счёт средств местного бюджета </t>
  </si>
  <si>
    <t>Иные пенсии, социальные доплаты к пенсиям</t>
  </si>
  <si>
    <t>от 16.11.2016г. №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</si>
</sst>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;[Red]\-#,##0.00;0.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1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1" xfId="0" applyBorder="1"/>
    <xf numFmtId="0" fontId="2" fillId="0" borderId="5" xfId="0" applyFont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4" fontId="2" fillId="0" borderId="1" xfId="0" applyNumberFormat="1" applyFont="1" applyBorder="1" applyAlignment="1"/>
    <xf numFmtId="4" fontId="2" fillId="0" borderId="1" xfId="0" applyNumberFormat="1" applyFont="1" applyBorder="1"/>
    <xf numFmtId="4" fontId="5" fillId="0" borderId="1" xfId="0" applyNumberFormat="1" applyFont="1" applyBorder="1"/>
    <xf numFmtId="4" fontId="5" fillId="0" borderId="1" xfId="0" applyNumberFormat="1" applyFont="1" applyBorder="1" applyAlignment="1"/>
    <xf numFmtId="49" fontId="5" fillId="0" borderId="0" xfId="0" applyNumberFormat="1" applyFont="1" applyAlignment="1">
      <alignment horizontal="right" vertical="top" wrapText="1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49" fontId="13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/>
    <xf numFmtId="164" fontId="2" fillId="0" borderId="1" xfId="0" applyNumberFormat="1" applyFont="1" applyBorder="1" applyAlignment="1"/>
    <xf numFmtId="0" fontId="2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49" fontId="2" fillId="0" borderId="1" xfId="0" applyNumberFormat="1" applyFont="1" applyBorder="1" applyAlignment="1"/>
    <xf numFmtId="0" fontId="2" fillId="0" borderId="0" xfId="0" applyFont="1" applyAlignment="1"/>
    <xf numFmtId="0" fontId="2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3" fillId="0" borderId="1" xfId="0" applyFont="1" applyFill="1" applyBorder="1" applyAlignment="1"/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top"/>
    </xf>
    <xf numFmtId="165" fontId="13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4" fontId="0" fillId="0" borderId="0" xfId="0" applyNumberFormat="1"/>
    <xf numFmtId="164" fontId="0" fillId="0" borderId="0" xfId="0" applyNumberFormat="1"/>
    <xf numFmtId="0" fontId="2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3" fillId="0" borderId="4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top"/>
    </xf>
    <xf numFmtId="49" fontId="5" fillId="0" borderId="2" xfId="0" applyNumberFormat="1" applyFont="1" applyBorder="1" applyAlignment="1">
      <alignment vertical="top" wrapText="1"/>
    </xf>
    <xf numFmtId="49" fontId="0" fillId="0" borderId="3" xfId="0" applyNumberForma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0" fillId="0" borderId="3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top" wrapText="1"/>
    </xf>
    <xf numFmtId="49" fontId="2" fillId="0" borderId="0" xfId="0" applyNumberFormat="1" applyFont="1" applyAlignment="1">
      <alignment horizontal="right" vertical="top"/>
    </xf>
    <xf numFmtId="49" fontId="10" fillId="0" borderId="0" xfId="0" applyNumberFormat="1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I21" sqref="I21"/>
    </sheetView>
  </sheetViews>
  <sheetFormatPr defaultRowHeight="15" x14ac:dyDescent="0.25"/>
  <cols>
    <col min="1" max="1" width="25.5703125" customWidth="1"/>
    <col min="2" max="2" width="11.85546875" hidden="1" customWidth="1"/>
    <col min="3" max="3" width="47.140625" customWidth="1"/>
    <col min="4" max="4" width="12.85546875" customWidth="1"/>
    <col min="5" max="5" width="14.85546875" customWidth="1"/>
    <col min="6" max="6" width="10.28515625" customWidth="1"/>
    <col min="7" max="7" width="9.140625" customWidth="1"/>
    <col min="8" max="8" width="11.140625" customWidth="1"/>
  </cols>
  <sheetData>
    <row r="1" spans="1:10" ht="0.75" customHeight="1" x14ac:dyDescent="0.25">
      <c r="A1" s="85"/>
      <c r="B1" s="86"/>
      <c r="C1" s="86"/>
      <c r="D1" s="86"/>
      <c r="E1" s="3"/>
      <c r="F1" s="3"/>
      <c r="G1" s="3"/>
      <c r="H1" s="3"/>
    </row>
    <row r="2" spans="1:10" hidden="1" x14ac:dyDescent="0.25">
      <c r="A2" s="85"/>
      <c r="B2" s="86"/>
      <c r="C2" s="86"/>
      <c r="D2" s="86"/>
      <c r="E2" s="1"/>
      <c r="F2" s="1"/>
      <c r="G2" s="1"/>
      <c r="H2" s="1"/>
    </row>
    <row r="3" spans="1:10" ht="13.5" hidden="1" customHeight="1" x14ac:dyDescent="0.25">
      <c r="A3" s="85"/>
      <c r="B3" s="86"/>
      <c r="C3" s="86"/>
      <c r="D3" s="86"/>
      <c r="H3" s="2"/>
    </row>
    <row r="4" spans="1:10" hidden="1" x14ac:dyDescent="0.25">
      <c r="A4" s="85"/>
      <c r="B4" s="86"/>
      <c r="C4" s="86"/>
      <c r="D4" s="86"/>
    </row>
    <row r="5" spans="1:10" hidden="1" x14ac:dyDescent="0.25">
      <c r="D5" s="19"/>
    </row>
    <row r="6" spans="1:10" hidden="1" x14ac:dyDescent="0.25">
      <c r="A6" s="85"/>
      <c r="B6" s="86"/>
      <c r="C6" s="86"/>
      <c r="D6" s="86"/>
    </row>
    <row r="7" spans="1:10" x14ac:dyDescent="0.25">
      <c r="A7" s="57"/>
      <c r="B7" s="58"/>
      <c r="C7" s="58"/>
      <c r="D7" s="57" t="s">
        <v>119</v>
      </c>
    </row>
    <row r="8" spans="1:10" x14ac:dyDescent="0.25">
      <c r="A8" s="57"/>
      <c r="B8" s="58"/>
      <c r="C8" s="58"/>
      <c r="D8" s="61" t="s">
        <v>0</v>
      </c>
    </row>
    <row r="9" spans="1:10" x14ac:dyDescent="0.25">
      <c r="A9" s="57"/>
      <c r="B9" s="58"/>
      <c r="C9" s="58"/>
      <c r="D9" s="57" t="s">
        <v>1</v>
      </c>
    </row>
    <row r="10" spans="1:10" x14ac:dyDescent="0.25">
      <c r="A10" s="57"/>
      <c r="B10" s="58"/>
      <c r="C10" s="58"/>
      <c r="D10" s="57" t="s">
        <v>290</v>
      </c>
    </row>
    <row r="11" spans="1:10" x14ac:dyDescent="0.25">
      <c r="A11" s="57"/>
      <c r="B11" s="58"/>
      <c r="C11" s="58"/>
      <c r="D11" s="58"/>
    </row>
    <row r="12" spans="1:10" x14ac:dyDescent="0.25">
      <c r="A12" s="23"/>
      <c r="B12" s="24"/>
      <c r="C12" s="24"/>
      <c r="D12" s="23" t="s">
        <v>117</v>
      </c>
      <c r="E12" s="24"/>
      <c r="F12" s="24"/>
      <c r="G12" s="24"/>
      <c r="H12" s="24"/>
      <c r="I12" s="24"/>
      <c r="J12" s="24"/>
    </row>
    <row r="13" spans="1:10" x14ac:dyDescent="0.25">
      <c r="A13" s="25"/>
      <c r="B13" s="24"/>
      <c r="C13" s="24"/>
      <c r="D13" s="25" t="s">
        <v>0</v>
      </c>
      <c r="E13" s="24"/>
      <c r="F13" s="24"/>
      <c r="G13" s="24"/>
      <c r="H13" s="24"/>
      <c r="I13" s="24"/>
      <c r="J13" s="24"/>
    </row>
    <row r="14" spans="1:10" x14ac:dyDescent="0.25">
      <c r="A14" s="23"/>
      <c r="B14" s="24"/>
      <c r="C14" s="24"/>
      <c r="D14" s="23" t="s">
        <v>1</v>
      </c>
      <c r="E14" s="24"/>
      <c r="F14" s="24"/>
      <c r="G14" s="24"/>
      <c r="H14" s="24"/>
      <c r="I14" s="24"/>
      <c r="J14" s="24"/>
    </row>
    <row r="15" spans="1:10" x14ac:dyDescent="0.25">
      <c r="A15" s="23"/>
      <c r="B15" s="24"/>
      <c r="C15" s="24"/>
      <c r="D15" s="23" t="s">
        <v>165</v>
      </c>
      <c r="E15" s="24"/>
      <c r="F15" s="24"/>
      <c r="G15" s="24"/>
      <c r="H15" s="24"/>
      <c r="I15" s="24"/>
      <c r="J15" s="24"/>
    </row>
    <row r="16" spans="1:10" ht="17.25" customHeight="1" x14ac:dyDescent="0.25">
      <c r="A16" s="85"/>
      <c r="B16" s="86"/>
      <c r="C16" s="86"/>
      <c r="D16" s="86"/>
    </row>
    <row r="17" spans="1:5" ht="18.75" hidden="1" x14ac:dyDescent="0.25">
      <c r="A17" s="87"/>
      <c r="B17" s="88"/>
      <c r="C17" s="88"/>
      <c r="D17" s="88"/>
    </row>
    <row r="18" spans="1:5" ht="0.75" customHeight="1" x14ac:dyDescent="0.25"/>
    <row r="19" spans="1:5" ht="31.5" customHeight="1" x14ac:dyDescent="0.25">
      <c r="A19" s="77" t="s">
        <v>153</v>
      </c>
      <c r="B19" s="77"/>
      <c r="C19" s="77"/>
      <c r="D19" s="77"/>
    </row>
    <row r="20" spans="1:5" x14ac:dyDescent="0.25">
      <c r="D20" s="22" t="s">
        <v>143</v>
      </c>
    </row>
    <row r="21" spans="1:5" ht="69" customHeight="1" x14ac:dyDescent="0.25">
      <c r="A21" s="78" t="s">
        <v>2</v>
      </c>
      <c r="B21" s="79"/>
      <c r="C21" s="5" t="s">
        <v>3</v>
      </c>
      <c r="D21" s="6" t="s">
        <v>4</v>
      </c>
    </row>
    <row r="22" spans="1:5" ht="16.5" customHeight="1" x14ac:dyDescent="0.25">
      <c r="A22" s="80" t="s">
        <v>5</v>
      </c>
      <c r="B22" s="76"/>
      <c r="C22" s="8" t="s">
        <v>6</v>
      </c>
      <c r="D22" s="31">
        <v>745000</v>
      </c>
    </row>
    <row r="23" spans="1:5" ht="16.5" customHeight="1" x14ac:dyDescent="0.25">
      <c r="A23" s="75" t="s">
        <v>7</v>
      </c>
      <c r="B23" s="76"/>
      <c r="C23" s="8" t="s">
        <v>8</v>
      </c>
      <c r="D23" s="32">
        <v>610000</v>
      </c>
    </row>
    <row r="24" spans="1:5" x14ac:dyDescent="0.25">
      <c r="A24" s="75" t="s">
        <v>9</v>
      </c>
      <c r="B24" s="76"/>
      <c r="C24" s="8" t="s">
        <v>10</v>
      </c>
      <c r="D24" s="32">
        <v>3446000</v>
      </c>
    </row>
    <row r="25" spans="1:5" ht="25.5" x14ac:dyDescent="0.25">
      <c r="A25" s="29" t="s">
        <v>144</v>
      </c>
      <c r="B25" s="30"/>
      <c r="C25" s="8" t="s">
        <v>145</v>
      </c>
      <c r="D25" s="32">
        <v>2159000</v>
      </c>
    </row>
    <row r="26" spans="1:5" ht="67.5" customHeight="1" x14ac:dyDescent="0.25">
      <c r="A26" s="75" t="s">
        <v>11</v>
      </c>
      <c r="B26" s="76"/>
      <c r="C26" s="8" t="s">
        <v>12</v>
      </c>
      <c r="D26" s="32">
        <v>23000</v>
      </c>
    </row>
    <row r="27" spans="1:5" ht="53.25" customHeight="1" x14ac:dyDescent="0.25">
      <c r="A27" s="75" t="s">
        <v>13</v>
      </c>
      <c r="B27" s="76"/>
      <c r="C27" s="7" t="s">
        <v>14</v>
      </c>
      <c r="D27" s="32">
        <v>426590</v>
      </c>
    </row>
    <row r="28" spans="1:5" ht="69" customHeight="1" x14ac:dyDescent="0.25">
      <c r="A28" s="75" t="s">
        <v>15</v>
      </c>
      <c r="B28" s="76"/>
      <c r="C28" s="7" t="s">
        <v>16</v>
      </c>
      <c r="D28" s="32">
        <v>868000</v>
      </c>
    </row>
    <row r="29" spans="1:5" ht="25.5" x14ac:dyDescent="0.25">
      <c r="A29" s="68" t="s">
        <v>276</v>
      </c>
      <c r="B29" s="69"/>
      <c r="C29" s="7" t="s">
        <v>277</v>
      </c>
      <c r="D29" s="32">
        <v>526.79999999999995</v>
      </c>
    </row>
    <row r="30" spans="1:5" ht="81" customHeight="1" x14ac:dyDescent="0.25">
      <c r="A30" s="75" t="s">
        <v>17</v>
      </c>
      <c r="B30" s="76"/>
      <c r="C30" s="8" t="s">
        <v>18</v>
      </c>
      <c r="D30" s="32">
        <v>104242</v>
      </c>
    </row>
    <row r="31" spans="1:5" ht="16.5" customHeight="1" x14ac:dyDescent="0.25">
      <c r="A31" s="75"/>
      <c r="B31" s="76"/>
      <c r="C31" s="9" t="s">
        <v>152</v>
      </c>
      <c r="D31" s="33">
        <f>SUM(D22:D30)</f>
        <v>8382358.7999999998</v>
      </c>
    </row>
    <row r="32" spans="1:5" ht="25.5" x14ac:dyDescent="0.25">
      <c r="A32" s="75" t="s">
        <v>19</v>
      </c>
      <c r="B32" s="76"/>
      <c r="C32" s="8" t="s">
        <v>20</v>
      </c>
      <c r="D32" s="32">
        <v>8906000</v>
      </c>
      <c r="E32" s="71"/>
    </row>
    <row r="33" spans="1:5" ht="38.25" x14ac:dyDescent="0.25">
      <c r="A33" s="75" t="s">
        <v>21</v>
      </c>
      <c r="B33" s="76"/>
      <c r="C33" s="8" t="s">
        <v>22</v>
      </c>
      <c r="D33" s="32">
        <v>179710</v>
      </c>
      <c r="E33" s="71"/>
    </row>
    <row r="34" spans="1:5" ht="25.5" x14ac:dyDescent="0.25">
      <c r="A34" s="65" t="s">
        <v>253</v>
      </c>
      <c r="B34" s="66"/>
      <c r="C34" s="67" t="s">
        <v>254</v>
      </c>
      <c r="D34" s="32">
        <v>240000</v>
      </c>
      <c r="E34" s="71"/>
    </row>
    <row r="35" spans="1:5" ht="25.5" x14ac:dyDescent="0.25">
      <c r="A35" s="70" t="s">
        <v>278</v>
      </c>
      <c r="B35" s="66"/>
      <c r="C35" s="67" t="s">
        <v>279</v>
      </c>
      <c r="D35" s="32">
        <v>222387.61</v>
      </c>
      <c r="E35" s="71"/>
    </row>
    <row r="36" spans="1:5" ht="63.75" x14ac:dyDescent="0.25">
      <c r="A36" s="36" t="s">
        <v>146</v>
      </c>
      <c r="B36" s="37"/>
      <c r="C36" s="38" t="s">
        <v>147</v>
      </c>
      <c r="D36" s="39">
        <v>2911710</v>
      </c>
      <c r="E36" s="72"/>
    </row>
    <row r="37" spans="1:5" ht="63.75" x14ac:dyDescent="0.25">
      <c r="A37" s="83" t="s">
        <v>148</v>
      </c>
      <c r="B37" s="84"/>
      <c r="C37" s="7" t="s">
        <v>149</v>
      </c>
      <c r="D37" s="32">
        <v>1169816.96</v>
      </c>
      <c r="E37" s="71"/>
    </row>
    <row r="38" spans="1:5" ht="89.25" x14ac:dyDescent="0.25">
      <c r="A38" s="59" t="s">
        <v>239</v>
      </c>
      <c r="B38" s="60"/>
      <c r="C38" s="62" t="s">
        <v>240</v>
      </c>
      <c r="D38" s="32">
        <v>1836516</v>
      </c>
      <c r="E38" s="71"/>
    </row>
    <row r="39" spans="1:5" ht="15" customHeight="1" x14ac:dyDescent="0.25">
      <c r="A39" s="63" t="s">
        <v>255</v>
      </c>
      <c r="B39" s="64"/>
      <c r="C39" s="8" t="s">
        <v>256</v>
      </c>
      <c r="D39" s="32">
        <v>3772500</v>
      </c>
      <c r="E39" s="71"/>
    </row>
    <row r="40" spans="1:5" x14ac:dyDescent="0.25">
      <c r="A40" s="81"/>
      <c r="B40" s="82"/>
      <c r="C40" s="10" t="s">
        <v>23</v>
      </c>
      <c r="D40" s="33">
        <f>SUM(D31:D39)</f>
        <v>27620999.370000001</v>
      </c>
      <c r="E40" s="71"/>
    </row>
    <row r="41" spans="1:5" ht="15.75" x14ac:dyDescent="0.25">
      <c r="A41" s="4"/>
      <c r="B41" s="4"/>
      <c r="C41" s="4"/>
      <c r="D41" s="4"/>
    </row>
  </sheetData>
  <mergeCells count="21">
    <mergeCell ref="A2:D2"/>
    <mergeCell ref="A3:D3"/>
    <mergeCell ref="A4:D4"/>
    <mergeCell ref="A1:D1"/>
    <mergeCell ref="A6:D6"/>
    <mergeCell ref="A16:D16"/>
    <mergeCell ref="A17:D17"/>
    <mergeCell ref="A23:B23"/>
    <mergeCell ref="A24:B24"/>
    <mergeCell ref="A26:B26"/>
    <mergeCell ref="A27:B27"/>
    <mergeCell ref="A19:D19"/>
    <mergeCell ref="A21:B21"/>
    <mergeCell ref="A22:B22"/>
    <mergeCell ref="A40:B40"/>
    <mergeCell ref="A28:B28"/>
    <mergeCell ref="A30:B30"/>
    <mergeCell ref="A31:B31"/>
    <mergeCell ref="A32:B32"/>
    <mergeCell ref="A33:B33"/>
    <mergeCell ref="A37:B37"/>
  </mergeCells>
  <pageMargins left="0.70866141732283472" right="0.31496062992125984" top="0.74803149606299213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7" workbookViewId="0">
      <selection activeCell="H17" sqref="H17"/>
    </sheetView>
  </sheetViews>
  <sheetFormatPr defaultRowHeight="15" x14ac:dyDescent="0.25"/>
  <cols>
    <col min="1" max="1" width="7.5703125" customWidth="1"/>
    <col min="2" max="2" width="9.140625" hidden="1" customWidth="1"/>
    <col min="3" max="3" width="61.5703125" customWidth="1"/>
    <col min="4" max="4" width="15.28515625" customWidth="1"/>
  </cols>
  <sheetData>
    <row r="1" spans="1:4" ht="12.75" hidden="1" customHeight="1" x14ac:dyDescent="0.25">
      <c r="A1" s="85"/>
      <c r="B1" s="86"/>
      <c r="C1" s="86"/>
      <c r="D1" s="86"/>
    </row>
    <row r="2" spans="1:4" hidden="1" x14ac:dyDescent="0.25">
      <c r="A2" s="85"/>
      <c r="B2" s="86"/>
      <c r="C2" s="86"/>
      <c r="D2" s="86"/>
    </row>
    <row r="3" spans="1:4" hidden="1" x14ac:dyDescent="0.25">
      <c r="A3" s="85"/>
      <c r="B3" s="86"/>
      <c r="C3" s="86"/>
      <c r="D3" s="86"/>
    </row>
    <row r="4" spans="1:4" hidden="1" x14ac:dyDescent="0.25">
      <c r="A4" s="85"/>
      <c r="B4" s="86"/>
      <c r="C4" s="86"/>
      <c r="D4" s="86"/>
    </row>
    <row r="5" spans="1:4" hidden="1" x14ac:dyDescent="0.25">
      <c r="D5" s="19"/>
    </row>
    <row r="6" spans="1:4" hidden="1" x14ac:dyDescent="0.25">
      <c r="A6" s="85"/>
      <c r="B6" s="86"/>
      <c r="C6" s="86"/>
      <c r="D6" s="86"/>
    </row>
    <row r="7" spans="1:4" x14ac:dyDescent="0.25">
      <c r="A7" s="57"/>
      <c r="B7" s="58"/>
      <c r="C7" s="58"/>
      <c r="D7" s="57" t="s">
        <v>242</v>
      </c>
    </row>
    <row r="8" spans="1:4" x14ac:dyDescent="0.25">
      <c r="A8" s="57"/>
      <c r="B8" s="58"/>
      <c r="C8" s="58"/>
      <c r="D8" s="61" t="s">
        <v>0</v>
      </c>
    </row>
    <row r="9" spans="1:4" x14ac:dyDescent="0.25">
      <c r="A9" s="57"/>
      <c r="B9" s="58"/>
      <c r="C9" s="58"/>
      <c r="D9" s="57" t="s">
        <v>1</v>
      </c>
    </row>
    <row r="10" spans="1:4" x14ac:dyDescent="0.25">
      <c r="A10" s="57"/>
      <c r="B10" s="58"/>
      <c r="C10" s="58"/>
      <c r="D10" s="57" t="s">
        <v>290</v>
      </c>
    </row>
    <row r="11" spans="1:4" x14ac:dyDescent="0.25">
      <c r="A11" s="57"/>
      <c r="B11" s="58"/>
      <c r="C11" s="58"/>
      <c r="D11" s="58"/>
    </row>
    <row r="12" spans="1:4" x14ac:dyDescent="0.25">
      <c r="A12" s="24"/>
      <c r="B12" s="23" t="s">
        <v>119</v>
      </c>
      <c r="C12" s="24"/>
      <c r="D12" s="23" t="s">
        <v>236</v>
      </c>
    </row>
    <row r="13" spans="1:4" x14ac:dyDescent="0.25">
      <c r="A13" s="24"/>
      <c r="B13" s="25" t="s">
        <v>0</v>
      </c>
      <c r="C13" s="24"/>
      <c r="D13" s="25" t="s">
        <v>0</v>
      </c>
    </row>
    <row r="14" spans="1:4" x14ac:dyDescent="0.25">
      <c r="A14" s="24"/>
      <c r="B14" s="23" t="s">
        <v>1</v>
      </c>
      <c r="C14" s="24"/>
      <c r="D14" s="23" t="s">
        <v>1</v>
      </c>
    </row>
    <row r="15" spans="1:4" x14ac:dyDescent="0.25">
      <c r="A15" s="24"/>
      <c r="B15" s="23" t="s">
        <v>120</v>
      </c>
      <c r="C15" s="24"/>
      <c r="D15" s="23" t="s">
        <v>165</v>
      </c>
    </row>
    <row r="16" spans="1:4" x14ac:dyDescent="0.25">
      <c r="A16" s="85"/>
      <c r="B16" s="86"/>
      <c r="C16" s="86"/>
      <c r="D16" s="86"/>
    </row>
    <row r="17" spans="1:4" ht="31.5" customHeight="1" x14ac:dyDescent="0.25">
      <c r="A17" s="77" t="s">
        <v>156</v>
      </c>
      <c r="B17" s="77"/>
      <c r="C17" s="77"/>
      <c r="D17" s="77"/>
    </row>
    <row r="18" spans="1:4" x14ac:dyDescent="0.25">
      <c r="D18" s="19" t="s">
        <v>143</v>
      </c>
    </row>
    <row r="19" spans="1:4" ht="15.75" x14ac:dyDescent="0.25">
      <c r="A19" s="92" t="s">
        <v>24</v>
      </c>
      <c r="B19" s="93"/>
      <c r="C19" s="13" t="s">
        <v>25</v>
      </c>
      <c r="D19" s="6" t="s">
        <v>4</v>
      </c>
    </row>
    <row r="20" spans="1:4" x14ac:dyDescent="0.25">
      <c r="A20" s="94" t="s">
        <v>26</v>
      </c>
      <c r="B20" s="89"/>
      <c r="C20" s="10" t="s">
        <v>27</v>
      </c>
      <c r="D20" s="34">
        <f>D21+D23+D24+D25+D26+D22</f>
        <v>5475365.8200000003</v>
      </c>
    </row>
    <row r="21" spans="1:4" ht="28.5" customHeight="1" x14ac:dyDescent="0.25">
      <c r="A21" s="81" t="s">
        <v>28</v>
      </c>
      <c r="B21" s="89"/>
      <c r="C21" s="7" t="s">
        <v>29</v>
      </c>
      <c r="D21" s="32">
        <v>879369</v>
      </c>
    </row>
    <row r="22" spans="1:4" ht="40.5" customHeight="1" x14ac:dyDescent="0.25">
      <c r="A22" s="81" t="s">
        <v>163</v>
      </c>
      <c r="B22" s="89"/>
      <c r="C22" s="7" t="s">
        <v>164</v>
      </c>
      <c r="D22" s="32">
        <v>40000</v>
      </c>
    </row>
    <row r="23" spans="1:4" ht="39.75" customHeight="1" x14ac:dyDescent="0.25">
      <c r="A23" s="81" t="s">
        <v>30</v>
      </c>
      <c r="B23" s="89"/>
      <c r="C23" s="8" t="s">
        <v>31</v>
      </c>
      <c r="D23" s="32">
        <v>3873837</v>
      </c>
    </row>
    <row r="24" spans="1:4" ht="27.75" customHeight="1" x14ac:dyDescent="0.25">
      <c r="A24" s="81" t="s">
        <v>32</v>
      </c>
      <c r="B24" s="89"/>
      <c r="C24" s="43" t="s">
        <v>33</v>
      </c>
      <c r="D24" s="32">
        <v>121940</v>
      </c>
    </row>
    <row r="25" spans="1:4" x14ac:dyDescent="0.25">
      <c r="A25" s="81" t="s">
        <v>34</v>
      </c>
      <c r="B25" s="89"/>
      <c r="C25" s="8" t="s">
        <v>35</v>
      </c>
      <c r="D25" s="32">
        <v>0</v>
      </c>
    </row>
    <row r="26" spans="1:4" x14ac:dyDescent="0.25">
      <c r="A26" s="81" t="s">
        <v>36</v>
      </c>
      <c r="B26" s="89"/>
      <c r="C26" s="44" t="s">
        <v>37</v>
      </c>
      <c r="D26" s="32">
        <v>560219.81999999995</v>
      </c>
    </row>
    <row r="27" spans="1:4" x14ac:dyDescent="0.25">
      <c r="A27" s="81" t="s">
        <v>43</v>
      </c>
      <c r="B27" s="89"/>
      <c r="C27" s="45" t="s">
        <v>39</v>
      </c>
      <c r="D27" s="33">
        <v>179710</v>
      </c>
    </row>
    <row r="28" spans="1:4" ht="17.25" customHeight="1" x14ac:dyDescent="0.25">
      <c r="A28" s="81" t="s">
        <v>38</v>
      </c>
      <c r="B28" s="89"/>
      <c r="C28" s="46" t="s">
        <v>40</v>
      </c>
      <c r="D28" s="32">
        <v>179710</v>
      </c>
    </row>
    <row r="29" spans="1:4" x14ac:dyDescent="0.25">
      <c r="A29" s="81" t="s">
        <v>44</v>
      </c>
      <c r="B29" s="89"/>
      <c r="C29" s="10" t="s">
        <v>41</v>
      </c>
      <c r="D29" s="33">
        <v>306355</v>
      </c>
    </row>
    <row r="30" spans="1:4" ht="25.5" x14ac:dyDescent="0.25">
      <c r="A30" s="81" t="s">
        <v>45</v>
      </c>
      <c r="B30" s="89"/>
      <c r="C30" s="7" t="s">
        <v>42</v>
      </c>
      <c r="D30" s="32">
        <v>306355</v>
      </c>
    </row>
    <row r="31" spans="1:4" x14ac:dyDescent="0.25">
      <c r="A31" s="81" t="s">
        <v>46</v>
      </c>
      <c r="B31" s="89"/>
      <c r="C31" s="47" t="s">
        <v>49</v>
      </c>
      <c r="D31" s="33">
        <f>D32+D33</f>
        <v>9624714.3900000006</v>
      </c>
    </row>
    <row r="32" spans="1:4" x14ac:dyDescent="0.25">
      <c r="A32" s="81" t="s">
        <v>47</v>
      </c>
      <c r="B32" s="89"/>
      <c r="C32" s="8" t="s">
        <v>50</v>
      </c>
      <c r="D32" s="32">
        <v>9305714.3900000006</v>
      </c>
    </row>
    <row r="33" spans="1:4" x14ac:dyDescent="0.25">
      <c r="A33" s="11" t="s">
        <v>48</v>
      </c>
      <c r="B33" s="12"/>
      <c r="C33" s="21" t="s">
        <v>51</v>
      </c>
      <c r="D33" s="32">
        <v>319000</v>
      </c>
    </row>
    <row r="34" spans="1:4" x14ac:dyDescent="0.25">
      <c r="A34" s="90" t="s">
        <v>52</v>
      </c>
      <c r="B34" s="91"/>
      <c r="C34" s="47" t="s">
        <v>56</v>
      </c>
      <c r="D34" s="33">
        <f>D35+D36+D37</f>
        <v>7755313.46</v>
      </c>
    </row>
    <row r="35" spans="1:4" x14ac:dyDescent="0.25">
      <c r="A35" s="81" t="s">
        <v>53</v>
      </c>
      <c r="B35" s="89"/>
      <c r="C35" s="7" t="s">
        <v>57</v>
      </c>
      <c r="D35" s="32">
        <v>452000</v>
      </c>
    </row>
    <row r="36" spans="1:4" x14ac:dyDescent="0.25">
      <c r="A36" s="81" t="s">
        <v>54</v>
      </c>
      <c r="B36" s="89"/>
      <c r="C36" s="46" t="s">
        <v>58</v>
      </c>
      <c r="D36" s="32">
        <v>5688459.46</v>
      </c>
    </row>
    <row r="37" spans="1:4" x14ac:dyDescent="0.25">
      <c r="A37" s="81" t="s">
        <v>55</v>
      </c>
      <c r="B37" s="89"/>
      <c r="C37" s="48" t="s">
        <v>59</v>
      </c>
      <c r="D37" s="32">
        <v>1614854</v>
      </c>
    </row>
    <row r="38" spans="1:4" x14ac:dyDescent="0.25">
      <c r="A38" s="90" t="s">
        <v>60</v>
      </c>
      <c r="B38" s="89"/>
      <c r="C38" s="49" t="s">
        <v>64</v>
      </c>
      <c r="D38" s="33">
        <v>268700</v>
      </c>
    </row>
    <row r="39" spans="1:4" x14ac:dyDescent="0.25">
      <c r="A39" s="81" t="s">
        <v>61</v>
      </c>
      <c r="B39" s="89"/>
      <c r="C39" s="7" t="s">
        <v>65</v>
      </c>
      <c r="D39" s="32">
        <v>268700</v>
      </c>
    </row>
    <row r="40" spans="1:4" x14ac:dyDescent="0.25">
      <c r="A40" s="81" t="s">
        <v>62</v>
      </c>
      <c r="B40" s="89"/>
      <c r="C40" s="50" t="s">
        <v>66</v>
      </c>
      <c r="D40" s="33">
        <v>500000</v>
      </c>
    </row>
    <row r="41" spans="1:4" x14ac:dyDescent="0.25">
      <c r="A41" s="81" t="s">
        <v>63</v>
      </c>
      <c r="B41" s="89"/>
      <c r="C41" s="8" t="s">
        <v>67</v>
      </c>
      <c r="D41" s="32">
        <v>500000</v>
      </c>
    </row>
    <row r="42" spans="1:4" x14ac:dyDescent="0.25">
      <c r="A42" s="90" t="s">
        <v>68</v>
      </c>
      <c r="B42" s="91"/>
      <c r="C42" s="10" t="s">
        <v>72</v>
      </c>
      <c r="D42" s="33">
        <f>D43+D44</f>
        <v>790755.15</v>
      </c>
    </row>
    <row r="43" spans="1:4" x14ac:dyDescent="0.25">
      <c r="A43" s="73" t="s">
        <v>284</v>
      </c>
      <c r="B43" s="74"/>
      <c r="C43" s="8" t="s">
        <v>285</v>
      </c>
      <c r="D43" s="32">
        <v>35367.54</v>
      </c>
    </row>
    <row r="44" spans="1:4" x14ac:dyDescent="0.25">
      <c r="A44" s="81" t="s">
        <v>69</v>
      </c>
      <c r="B44" s="89"/>
      <c r="C44" s="44" t="s">
        <v>73</v>
      </c>
      <c r="D44" s="32">
        <v>755387.61</v>
      </c>
    </row>
    <row r="45" spans="1:4" x14ac:dyDescent="0.25">
      <c r="A45" s="90" t="s">
        <v>70</v>
      </c>
      <c r="B45" s="91"/>
      <c r="C45" s="10" t="s">
        <v>74</v>
      </c>
      <c r="D45" s="33">
        <f>D46+D47</f>
        <v>2789500</v>
      </c>
    </row>
    <row r="46" spans="1:4" x14ac:dyDescent="0.25">
      <c r="A46" s="41" t="s">
        <v>154</v>
      </c>
      <c r="B46" s="42"/>
      <c r="C46" s="8" t="s">
        <v>155</v>
      </c>
      <c r="D46" s="32">
        <v>165418.35999999999</v>
      </c>
    </row>
    <row r="47" spans="1:4" x14ac:dyDescent="0.25">
      <c r="A47" s="81" t="s">
        <v>71</v>
      </c>
      <c r="B47" s="89"/>
      <c r="C47" s="8" t="s">
        <v>75</v>
      </c>
      <c r="D47" s="32">
        <v>2624081.64</v>
      </c>
    </row>
    <row r="48" spans="1:4" x14ac:dyDescent="0.25">
      <c r="A48" s="81"/>
      <c r="B48" s="89"/>
      <c r="C48" s="9" t="s">
        <v>76</v>
      </c>
      <c r="D48" s="33">
        <f>D20+D27+D29+D31+D34+D38+D40+D42+D45</f>
        <v>27690413.82</v>
      </c>
    </row>
    <row r="49" spans="1:4" x14ac:dyDescent="0.25">
      <c r="A49" s="81"/>
      <c r="B49" s="89"/>
      <c r="C49" s="9" t="s">
        <v>241</v>
      </c>
      <c r="D49" s="33">
        <v>69414.45</v>
      </c>
    </row>
  </sheetData>
  <mergeCells count="35">
    <mergeCell ref="A1:D1"/>
    <mergeCell ref="A2:D2"/>
    <mergeCell ref="A3:D3"/>
    <mergeCell ref="A4:D4"/>
    <mergeCell ref="A6:D6"/>
    <mergeCell ref="A49:B49"/>
    <mergeCell ref="A16:D16"/>
    <mergeCell ref="A45:B45"/>
    <mergeCell ref="A47:B47"/>
    <mergeCell ref="A48:B48"/>
    <mergeCell ref="A39:B39"/>
    <mergeCell ref="A40:B40"/>
    <mergeCell ref="A41:B41"/>
    <mergeCell ref="A42:B42"/>
    <mergeCell ref="A44:B44"/>
    <mergeCell ref="A35:B35"/>
    <mergeCell ref="A36:B36"/>
    <mergeCell ref="A37:B37"/>
    <mergeCell ref="A38:B38"/>
    <mergeCell ref="A25:B25"/>
    <mergeCell ref="A17:D17"/>
    <mergeCell ref="A19:B19"/>
    <mergeCell ref="A20:B20"/>
    <mergeCell ref="A21:B21"/>
    <mergeCell ref="A23:B23"/>
    <mergeCell ref="A24:B24"/>
    <mergeCell ref="A22:B22"/>
    <mergeCell ref="A32:B32"/>
    <mergeCell ref="A34:B34"/>
    <mergeCell ref="A26:B26"/>
    <mergeCell ref="A27:B27"/>
    <mergeCell ref="A28:B28"/>
    <mergeCell ref="A29:B29"/>
    <mergeCell ref="A30:B30"/>
    <mergeCell ref="A31:B31"/>
  </mergeCells>
  <pageMargins left="0.70866141732283472" right="0.70866141732283472" top="0.74803149606299213" bottom="0.35433070866141736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abSelected="1" topLeftCell="A5" workbookViewId="0">
      <selection activeCell="N18" sqref="N18"/>
    </sheetView>
  </sheetViews>
  <sheetFormatPr defaultRowHeight="15" x14ac:dyDescent="0.25"/>
  <cols>
    <col min="1" max="1" width="9.140625" customWidth="1"/>
    <col min="2" max="2" width="34.85546875" customWidth="1"/>
    <col min="3" max="3" width="6.5703125" customWidth="1"/>
    <col min="4" max="4" width="6.7109375" customWidth="1"/>
    <col min="5" max="5" width="12" customWidth="1"/>
    <col min="6" max="6" width="5.85546875" customWidth="1"/>
    <col min="7" max="7" width="13.5703125" customWidth="1"/>
  </cols>
  <sheetData>
    <row r="1" spans="1:7" ht="14.25" hidden="1" customHeight="1" x14ac:dyDescent="0.25">
      <c r="A1" s="85" t="s">
        <v>116</v>
      </c>
      <c r="B1" s="86"/>
      <c r="C1" s="86"/>
      <c r="D1" s="86"/>
      <c r="E1" s="86"/>
      <c r="F1" s="86"/>
      <c r="G1" s="86"/>
    </row>
    <row r="2" spans="1:7" ht="12.75" hidden="1" customHeight="1" x14ac:dyDescent="0.25">
      <c r="A2" s="110" t="s">
        <v>0</v>
      </c>
      <c r="B2" s="86"/>
      <c r="C2" s="86"/>
      <c r="D2" s="86"/>
      <c r="E2" s="86"/>
      <c r="F2" s="86"/>
      <c r="G2" s="86"/>
    </row>
    <row r="3" spans="1:7" hidden="1" x14ac:dyDescent="0.25">
      <c r="A3" s="85" t="s">
        <v>1</v>
      </c>
      <c r="B3" s="86"/>
      <c r="C3" s="86"/>
      <c r="D3" s="86"/>
      <c r="E3" s="86"/>
      <c r="F3" s="86"/>
      <c r="G3" s="86"/>
    </row>
    <row r="4" spans="1:7" hidden="1" x14ac:dyDescent="0.25">
      <c r="A4" s="85" t="s">
        <v>118</v>
      </c>
      <c r="B4" s="86"/>
      <c r="C4" s="86"/>
      <c r="D4" s="86"/>
      <c r="E4" s="86"/>
      <c r="F4" s="86"/>
      <c r="G4" s="86"/>
    </row>
    <row r="5" spans="1:7" x14ac:dyDescent="0.25">
      <c r="A5" s="85" t="s">
        <v>116</v>
      </c>
      <c r="B5" s="86"/>
      <c r="C5" s="86"/>
      <c r="D5" s="86"/>
      <c r="E5" s="86"/>
      <c r="F5" s="86"/>
      <c r="G5" s="86"/>
    </row>
    <row r="6" spans="1:7" x14ac:dyDescent="0.25">
      <c r="A6" s="110" t="s">
        <v>0</v>
      </c>
      <c r="B6" s="86"/>
      <c r="C6" s="86"/>
      <c r="D6" s="86"/>
      <c r="E6" s="86"/>
      <c r="F6" s="86"/>
      <c r="G6" s="86"/>
    </row>
    <row r="7" spans="1:7" x14ac:dyDescent="0.25">
      <c r="A7" s="85" t="s">
        <v>1</v>
      </c>
      <c r="B7" s="86"/>
      <c r="C7" s="86"/>
      <c r="D7" s="86"/>
      <c r="E7" s="86"/>
      <c r="F7" s="86"/>
      <c r="G7" s="86"/>
    </row>
    <row r="8" spans="1:7" x14ac:dyDescent="0.25">
      <c r="A8" s="85" t="s">
        <v>290</v>
      </c>
      <c r="B8" s="86"/>
      <c r="C8" s="86"/>
      <c r="D8" s="86"/>
      <c r="E8" s="86"/>
      <c r="F8" s="86"/>
      <c r="G8" s="86"/>
    </row>
    <row r="9" spans="1:7" x14ac:dyDescent="0.25">
      <c r="A9" s="57"/>
      <c r="B9" s="58"/>
      <c r="C9" s="58"/>
      <c r="D9" s="58"/>
      <c r="E9" s="58"/>
      <c r="F9" s="58"/>
      <c r="G9" s="58"/>
    </row>
    <row r="10" spans="1:7" x14ac:dyDescent="0.25">
      <c r="A10" s="85" t="s">
        <v>237</v>
      </c>
      <c r="B10" s="86"/>
      <c r="C10" s="86"/>
      <c r="D10" s="86"/>
      <c r="E10" s="86"/>
      <c r="F10" s="86"/>
      <c r="G10" s="86"/>
    </row>
    <row r="11" spans="1:7" x14ac:dyDescent="0.25">
      <c r="A11" s="110" t="s">
        <v>0</v>
      </c>
      <c r="B11" s="86"/>
      <c r="C11" s="86"/>
      <c r="D11" s="86"/>
      <c r="E11" s="86"/>
      <c r="F11" s="86"/>
      <c r="G11" s="86"/>
    </row>
    <row r="12" spans="1:7" x14ac:dyDescent="0.25">
      <c r="A12" s="85" t="s">
        <v>1</v>
      </c>
      <c r="B12" s="86"/>
      <c r="C12" s="86"/>
      <c r="D12" s="86"/>
      <c r="E12" s="86"/>
      <c r="F12" s="86"/>
      <c r="G12" s="86"/>
    </row>
    <row r="13" spans="1:7" x14ac:dyDescent="0.25">
      <c r="A13" s="85" t="s">
        <v>165</v>
      </c>
      <c r="B13" s="86"/>
      <c r="C13" s="86"/>
      <c r="D13" s="86"/>
      <c r="E13" s="86"/>
      <c r="F13" s="86"/>
      <c r="G13" s="86"/>
    </row>
    <row r="15" spans="1:7" ht="54" customHeight="1" x14ac:dyDescent="0.25">
      <c r="A15" s="111" t="s">
        <v>157</v>
      </c>
      <c r="B15" s="111"/>
      <c r="C15" s="111"/>
      <c r="D15" s="111"/>
      <c r="E15" s="111"/>
      <c r="F15" s="111"/>
      <c r="G15" s="111"/>
    </row>
    <row r="16" spans="1:7" ht="16.5" customHeight="1" x14ac:dyDescent="0.25">
      <c r="A16" s="18"/>
      <c r="B16" s="18"/>
      <c r="C16" s="18"/>
      <c r="D16" s="18"/>
      <c r="E16" s="18"/>
      <c r="F16" s="18"/>
      <c r="G16" s="35" t="s">
        <v>143</v>
      </c>
    </row>
    <row r="17" spans="1:7" ht="15.75" x14ac:dyDescent="0.25">
      <c r="A17" s="112" t="s">
        <v>81</v>
      </c>
      <c r="B17" s="113"/>
      <c r="C17" s="5" t="s">
        <v>77</v>
      </c>
      <c r="D17" s="5" t="s">
        <v>78</v>
      </c>
      <c r="E17" s="5" t="s">
        <v>79</v>
      </c>
      <c r="F17" s="5" t="s">
        <v>80</v>
      </c>
      <c r="G17" s="6" t="s">
        <v>4</v>
      </c>
    </row>
    <row r="18" spans="1:7" x14ac:dyDescent="0.25">
      <c r="A18" s="102" t="s">
        <v>27</v>
      </c>
      <c r="B18" s="103"/>
      <c r="C18" s="15" t="s">
        <v>82</v>
      </c>
      <c r="D18" s="15"/>
      <c r="E18" s="15"/>
      <c r="F18" s="16"/>
      <c r="G18" s="34">
        <f>G19+G26+G36+G41+G44+G23</f>
        <v>5475365.8200000003</v>
      </c>
    </row>
    <row r="19" spans="1:7" ht="32.25" customHeight="1" x14ac:dyDescent="0.25">
      <c r="A19" s="102" t="s">
        <v>83</v>
      </c>
      <c r="B19" s="103"/>
      <c r="C19" s="15"/>
      <c r="D19" s="15" t="s">
        <v>84</v>
      </c>
      <c r="E19" s="51"/>
      <c r="F19" s="16"/>
      <c r="G19" s="34">
        <f>G20</f>
        <v>879369</v>
      </c>
    </row>
    <row r="20" spans="1:7" ht="27" customHeight="1" x14ac:dyDescent="0.25">
      <c r="A20" s="99" t="s">
        <v>123</v>
      </c>
      <c r="B20" s="101"/>
      <c r="C20" s="14"/>
      <c r="D20" s="14"/>
      <c r="E20" s="55" t="s">
        <v>166</v>
      </c>
      <c r="F20" s="17"/>
      <c r="G20" s="31">
        <f>G21+G22</f>
        <v>879369</v>
      </c>
    </row>
    <row r="21" spans="1:7" ht="25.5" customHeight="1" x14ac:dyDescent="0.25">
      <c r="A21" s="99" t="s">
        <v>158</v>
      </c>
      <c r="B21" s="101"/>
      <c r="C21" s="14"/>
      <c r="D21" s="14"/>
      <c r="E21" s="51"/>
      <c r="F21" s="17" t="s">
        <v>85</v>
      </c>
      <c r="G21" s="31">
        <v>675408</v>
      </c>
    </row>
    <row r="22" spans="1:7" ht="52.5" customHeight="1" x14ac:dyDescent="0.25">
      <c r="A22" s="99" t="s">
        <v>159</v>
      </c>
      <c r="B22" s="100"/>
      <c r="C22" s="14"/>
      <c r="D22" s="14"/>
      <c r="E22" s="51"/>
      <c r="F22" s="17" t="s">
        <v>160</v>
      </c>
      <c r="G22" s="31">
        <v>203961</v>
      </c>
    </row>
    <row r="23" spans="1:7" ht="52.5" customHeight="1" x14ac:dyDescent="0.25">
      <c r="A23" s="102" t="s">
        <v>164</v>
      </c>
      <c r="B23" s="103"/>
      <c r="C23" s="15"/>
      <c r="D23" s="15" t="s">
        <v>86</v>
      </c>
      <c r="E23" s="51"/>
      <c r="F23" s="16"/>
      <c r="G23" s="34">
        <f>G24</f>
        <v>40000</v>
      </c>
    </row>
    <row r="24" spans="1:7" ht="43.5" customHeight="1" x14ac:dyDescent="0.25">
      <c r="A24" s="99" t="s">
        <v>167</v>
      </c>
      <c r="B24" s="101"/>
      <c r="C24" s="14"/>
      <c r="D24" s="14"/>
      <c r="E24" s="55" t="s">
        <v>170</v>
      </c>
      <c r="F24" s="17"/>
      <c r="G24" s="31">
        <f>G25</f>
        <v>40000</v>
      </c>
    </row>
    <row r="25" spans="1:7" ht="65.25" customHeight="1" x14ac:dyDescent="0.25">
      <c r="A25" s="99" t="s">
        <v>168</v>
      </c>
      <c r="B25" s="101"/>
      <c r="C25" s="14"/>
      <c r="D25" s="14"/>
      <c r="E25" s="51"/>
      <c r="F25" s="17" t="s">
        <v>169</v>
      </c>
      <c r="G25" s="31">
        <v>40000</v>
      </c>
    </row>
    <row r="26" spans="1:7" ht="52.5" customHeight="1" x14ac:dyDescent="0.25">
      <c r="A26" s="102" t="s">
        <v>87</v>
      </c>
      <c r="B26" s="103"/>
      <c r="C26" s="15"/>
      <c r="D26" s="15" t="s">
        <v>88</v>
      </c>
      <c r="E26" s="51"/>
      <c r="F26" s="16"/>
      <c r="G26" s="34">
        <f>G27+G34</f>
        <v>3873837</v>
      </c>
    </row>
    <row r="27" spans="1:7" ht="27.75" customHeight="1" x14ac:dyDescent="0.25">
      <c r="A27" s="99" t="s">
        <v>124</v>
      </c>
      <c r="B27" s="101"/>
      <c r="C27" s="14"/>
      <c r="D27" s="14"/>
      <c r="E27" s="55" t="s">
        <v>171</v>
      </c>
      <c r="F27" s="17"/>
      <c r="G27" s="31">
        <f>G28+G30+G31+G32+G29+G33</f>
        <v>3831837</v>
      </c>
    </row>
    <row r="28" spans="1:7" ht="28.5" customHeight="1" x14ac:dyDescent="0.25">
      <c r="A28" s="99" t="s">
        <v>158</v>
      </c>
      <c r="B28" s="101"/>
      <c r="C28" s="14"/>
      <c r="D28" s="14"/>
      <c r="E28" s="51"/>
      <c r="F28" s="17" t="s">
        <v>85</v>
      </c>
      <c r="G28" s="31">
        <v>2488705</v>
      </c>
    </row>
    <row r="29" spans="1:7" ht="54.75" customHeight="1" x14ac:dyDescent="0.25">
      <c r="A29" s="99" t="s">
        <v>159</v>
      </c>
      <c r="B29" s="100"/>
      <c r="C29" s="14"/>
      <c r="D29" s="14"/>
      <c r="E29" s="51"/>
      <c r="F29" s="17" t="s">
        <v>160</v>
      </c>
      <c r="G29" s="31">
        <v>748218</v>
      </c>
    </row>
    <row r="30" spans="1:7" ht="30" customHeight="1" x14ac:dyDescent="0.25">
      <c r="A30" s="99" t="s">
        <v>121</v>
      </c>
      <c r="B30" s="101"/>
      <c r="C30" s="14"/>
      <c r="D30" s="14"/>
      <c r="E30" s="51"/>
      <c r="F30" s="17" t="s">
        <v>89</v>
      </c>
      <c r="G30" s="31">
        <v>529914</v>
      </c>
    </row>
    <row r="31" spans="1:7" ht="29.25" customHeight="1" x14ac:dyDescent="0.25">
      <c r="A31" s="99" t="s">
        <v>90</v>
      </c>
      <c r="B31" s="101"/>
      <c r="C31" s="14"/>
      <c r="D31" s="14"/>
      <c r="E31" s="51"/>
      <c r="F31" s="17" t="s">
        <v>91</v>
      </c>
      <c r="G31" s="31">
        <v>15000</v>
      </c>
    </row>
    <row r="32" spans="1:7" ht="15.75" customHeight="1" x14ac:dyDescent="0.25">
      <c r="A32" s="99" t="s">
        <v>92</v>
      </c>
      <c r="B32" s="101"/>
      <c r="C32" s="14"/>
      <c r="D32" s="14"/>
      <c r="E32" s="51"/>
      <c r="F32" s="17" t="s">
        <v>93</v>
      </c>
      <c r="G32" s="31">
        <v>20000</v>
      </c>
    </row>
    <row r="33" spans="1:7" ht="15.75" customHeight="1" x14ac:dyDescent="0.25">
      <c r="A33" s="99" t="s">
        <v>172</v>
      </c>
      <c r="B33" s="100"/>
      <c r="C33" s="14"/>
      <c r="D33" s="14"/>
      <c r="E33" s="51"/>
      <c r="F33" s="17" t="s">
        <v>173</v>
      </c>
      <c r="G33" s="31">
        <v>30000</v>
      </c>
    </row>
    <row r="34" spans="1:7" ht="41.25" customHeight="1" x14ac:dyDescent="0.25">
      <c r="A34" s="99" t="s">
        <v>125</v>
      </c>
      <c r="B34" s="101"/>
      <c r="C34" s="14"/>
      <c r="D34" s="14"/>
      <c r="E34" s="55" t="s">
        <v>174</v>
      </c>
      <c r="F34" s="17"/>
      <c r="G34" s="31">
        <f>G35</f>
        <v>42000</v>
      </c>
    </row>
    <row r="35" spans="1:7" x14ac:dyDescent="0.25">
      <c r="A35" s="99" t="s">
        <v>94</v>
      </c>
      <c r="B35" s="101"/>
      <c r="C35" s="14"/>
      <c r="D35" s="14"/>
      <c r="E35" s="51"/>
      <c r="F35" s="17" t="s">
        <v>95</v>
      </c>
      <c r="G35" s="31">
        <v>42000</v>
      </c>
    </row>
    <row r="36" spans="1:7" ht="40.5" customHeight="1" x14ac:dyDescent="0.25">
      <c r="A36" s="102" t="s">
        <v>96</v>
      </c>
      <c r="B36" s="103"/>
      <c r="C36" s="15"/>
      <c r="D36" s="15" t="s">
        <v>97</v>
      </c>
      <c r="E36" s="51"/>
      <c r="F36" s="16"/>
      <c r="G36" s="34">
        <f>G37+G39</f>
        <v>121940</v>
      </c>
    </row>
    <row r="37" spans="1:7" ht="39" customHeight="1" x14ac:dyDescent="0.25">
      <c r="A37" s="99" t="s">
        <v>126</v>
      </c>
      <c r="B37" s="101"/>
      <c r="C37" s="14"/>
      <c r="D37" s="14"/>
      <c r="E37" s="55" t="s">
        <v>175</v>
      </c>
      <c r="F37" s="17"/>
      <c r="G37" s="31">
        <f>G38</f>
        <v>84940</v>
      </c>
    </row>
    <row r="38" spans="1:7" ht="14.25" customHeight="1" x14ac:dyDescent="0.25">
      <c r="A38" s="99" t="s">
        <v>94</v>
      </c>
      <c r="B38" s="101"/>
      <c r="C38" s="14"/>
      <c r="D38" s="14"/>
      <c r="E38" s="51"/>
      <c r="F38" s="17" t="s">
        <v>95</v>
      </c>
      <c r="G38" s="31">
        <v>84940</v>
      </c>
    </row>
    <row r="39" spans="1:7" ht="53.25" customHeight="1" x14ac:dyDescent="0.25">
      <c r="A39" s="99" t="s">
        <v>127</v>
      </c>
      <c r="B39" s="101"/>
      <c r="C39" s="14"/>
      <c r="D39" s="14"/>
      <c r="E39" s="55" t="s">
        <v>176</v>
      </c>
      <c r="F39" s="17"/>
      <c r="G39" s="31">
        <f>G40</f>
        <v>37000</v>
      </c>
    </row>
    <row r="40" spans="1:7" x14ac:dyDescent="0.25">
      <c r="A40" s="99" t="s">
        <v>94</v>
      </c>
      <c r="B40" s="101"/>
      <c r="C40" s="14"/>
      <c r="D40" s="14"/>
      <c r="E40" s="51"/>
      <c r="F40" s="17" t="s">
        <v>95</v>
      </c>
      <c r="G40" s="31">
        <v>37000</v>
      </c>
    </row>
    <row r="41" spans="1:7" x14ac:dyDescent="0.25">
      <c r="A41" s="102" t="s">
        <v>35</v>
      </c>
      <c r="B41" s="103"/>
      <c r="C41" s="15"/>
      <c r="D41" s="15" t="s">
        <v>98</v>
      </c>
      <c r="E41" s="51"/>
      <c r="F41" s="16"/>
      <c r="G41" s="34">
        <f>G42</f>
        <v>0</v>
      </c>
    </row>
    <row r="42" spans="1:7" ht="18" customHeight="1" x14ac:dyDescent="0.25">
      <c r="A42" s="99" t="s">
        <v>99</v>
      </c>
      <c r="B42" s="101"/>
      <c r="C42" s="14"/>
      <c r="D42" s="14"/>
      <c r="E42" s="55" t="s">
        <v>177</v>
      </c>
      <c r="F42" s="17"/>
      <c r="G42" s="31">
        <f>G43</f>
        <v>0</v>
      </c>
    </row>
    <row r="43" spans="1:7" x14ac:dyDescent="0.25">
      <c r="A43" s="99" t="s">
        <v>100</v>
      </c>
      <c r="B43" s="101"/>
      <c r="C43" s="14"/>
      <c r="D43" s="14"/>
      <c r="E43" s="51"/>
      <c r="F43" s="17" t="s">
        <v>101</v>
      </c>
      <c r="G43" s="31">
        <v>0</v>
      </c>
    </row>
    <row r="44" spans="1:7" x14ac:dyDescent="0.25">
      <c r="A44" s="102" t="s">
        <v>37</v>
      </c>
      <c r="B44" s="103"/>
      <c r="C44" s="15"/>
      <c r="D44" s="15" t="s">
        <v>102</v>
      </c>
      <c r="E44" s="51"/>
      <c r="F44" s="16"/>
      <c r="G44" s="34">
        <f>G45+G49+G52+G55</f>
        <v>560219.82000000007</v>
      </c>
    </row>
    <row r="45" spans="1:7" ht="39.75" customHeight="1" x14ac:dyDescent="0.25">
      <c r="A45" s="99" t="s">
        <v>128</v>
      </c>
      <c r="B45" s="101"/>
      <c r="C45" s="14"/>
      <c r="D45" s="14"/>
      <c r="E45" s="52" t="s">
        <v>219</v>
      </c>
      <c r="F45" s="17"/>
      <c r="G45" s="31">
        <f>G46</f>
        <v>10219.82</v>
      </c>
    </row>
    <row r="46" spans="1:7" ht="40.5" customHeight="1" x14ac:dyDescent="0.25">
      <c r="A46" s="107" t="s">
        <v>200</v>
      </c>
      <c r="B46" s="108"/>
      <c r="C46" s="14"/>
      <c r="D46" s="14"/>
      <c r="E46" s="55" t="s">
        <v>178</v>
      </c>
      <c r="F46" s="17"/>
      <c r="G46" s="31">
        <f>G47+G48</f>
        <v>10219.82</v>
      </c>
    </row>
    <row r="47" spans="1:7" ht="31.5" customHeight="1" x14ac:dyDescent="0.25">
      <c r="A47" s="99" t="s">
        <v>121</v>
      </c>
      <c r="B47" s="101"/>
      <c r="C47" s="14"/>
      <c r="D47" s="14"/>
      <c r="E47" s="51"/>
      <c r="F47" s="17" t="s">
        <v>89</v>
      </c>
      <c r="G47" s="31">
        <v>3000</v>
      </c>
    </row>
    <row r="48" spans="1:7" ht="105.75" customHeight="1" x14ac:dyDescent="0.25">
      <c r="A48" s="99" t="s">
        <v>281</v>
      </c>
      <c r="B48" s="100"/>
      <c r="C48" s="14"/>
      <c r="D48" s="14"/>
      <c r="E48" s="51"/>
      <c r="F48" s="17" t="s">
        <v>280</v>
      </c>
      <c r="G48" s="31">
        <v>7219.82</v>
      </c>
    </row>
    <row r="49" spans="1:7" ht="56.25" customHeight="1" x14ac:dyDescent="0.25">
      <c r="A49" s="99" t="s">
        <v>130</v>
      </c>
      <c r="B49" s="101"/>
      <c r="C49" s="14"/>
      <c r="D49" s="14"/>
      <c r="E49" s="52" t="s">
        <v>231</v>
      </c>
      <c r="F49" s="17"/>
      <c r="G49" s="31">
        <f>G50</f>
        <v>100000</v>
      </c>
    </row>
    <row r="50" spans="1:7" ht="14.25" customHeight="1" x14ac:dyDescent="0.25">
      <c r="A50" s="104" t="s">
        <v>201</v>
      </c>
      <c r="B50" s="105"/>
      <c r="C50" s="14"/>
      <c r="D50" s="14"/>
      <c r="E50" s="55" t="s">
        <v>179</v>
      </c>
      <c r="F50" s="17"/>
      <c r="G50" s="31">
        <f>G51</f>
        <v>100000</v>
      </c>
    </row>
    <row r="51" spans="1:7" ht="25.5" customHeight="1" x14ac:dyDescent="0.25">
      <c r="A51" s="99" t="s">
        <v>121</v>
      </c>
      <c r="B51" s="101"/>
      <c r="C51" s="14"/>
      <c r="D51" s="14"/>
      <c r="E51" s="51"/>
      <c r="F51" s="17" t="s">
        <v>89</v>
      </c>
      <c r="G51" s="31">
        <v>100000</v>
      </c>
    </row>
    <row r="52" spans="1:7" ht="56.25" customHeight="1" x14ac:dyDescent="0.25">
      <c r="A52" s="99" t="s">
        <v>129</v>
      </c>
      <c r="B52" s="101"/>
      <c r="C52" s="14"/>
      <c r="D52" s="14"/>
      <c r="E52" s="52" t="s">
        <v>220</v>
      </c>
      <c r="F52" s="17"/>
      <c r="G52" s="31">
        <f>G53</f>
        <v>450000</v>
      </c>
    </row>
    <row r="53" spans="1:7" ht="28.5" customHeight="1" x14ac:dyDescent="0.25">
      <c r="A53" s="104" t="s">
        <v>202</v>
      </c>
      <c r="B53" s="105"/>
      <c r="C53" s="14"/>
      <c r="D53" s="14"/>
      <c r="E53" s="55" t="s">
        <v>180</v>
      </c>
      <c r="F53" s="17"/>
      <c r="G53" s="31">
        <f>G54</f>
        <v>450000</v>
      </c>
    </row>
    <row r="54" spans="1:7" ht="27.75" customHeight="1" x14ac:dyDescent="0.25">
      <c r="A54" s="99" t="s">
        <v>121</v>
      </c>
      <c r="B54" s="101"/>
      <c r="C54" s="14"/>
      <c r="D54" s="14"/>
      <c r="E54" s="51"/>
      <c r="F54" s="17" t="s">
        <v>89</v>
      </c>
      <c r="G54" s="31">
        <v>450000</v>
      </c>
    </row>
    <row r="55" spans="1:7" ht="42" customHeight="1" x14ac:dyDescent="0.25">
      <c r="A55" s="99" t="s">
        <v>162</v>
      </c>
      <c r="B55" s="100"/>
      <c r="C55" s="14"/>
      <c r="D55" s="14"/>
      <c r="E55" s="52" t="s">
        <v>221</v>
      </c>
      <c r="F55" s="17"/>
      <c r="G55" s="31">
        <f>G56</f>
        <v>0</v>
      </c>
    </row>
    <row r="56" spans="1:7" ht="15" customHeight="1" x14ac:dyDescent="0.25">
      <c r="A56" s="104" t="s">
        <v>203</v>
      </c>
      <c r="B56" s="105"/>
      <c r="C56" s="14"/>
      <c r="D56" s="14"/>
      <c r="E56" s="55" t="s">
        <v>181</v>
      </c>
      <c r="F56" s="17"/>
      <c r="G56" s="31">
        <f>G57</f>
        <v>0</v>
      </c>
    </row>
    <row r="57" spans="1:7" ht="27" customHeight="1" x14ac:dyDescent="0.25">
      <c r="A57" s="99" t="s">
        <v>121</v>
      </c>
      <c r="B57" s="101"/>
      <c r="C57" s="14"/>
      <c r="D57" s="14"/>
      <c r="E57" s="51"/>
      <c r="F57" s="17" t="s">
        <v>89</v>
      </c>
      <c r="G57" s="31">
        <v>0</v>
      </c>
    </row>
    <row r="58" spans="1:7" x14ac:dyDescent="0.25">
      <c r="A58" s="102" t="s">
        <v>39</v>
      </c>
      <c r="B58" s="103"/>
      <c r="C58" s="15" t="s">
        <v>84</v>
      </c>
      <c r="D58" s="15"/>
      <c r="E58" s="51"/>
      <c r="F58" s="16"/>
      <c r="G58" s="34">
        <f t="shared" ref="G58:G59" si="0">G59</f>
        <v>179710</v>
      </c>
    </row>
    <row r="59" spans="1:7" ht="13.5" customHeight="1" x14ac:dyDescent="0.25">
      <c r="A59" s="102" t="s">
        <v>40</v>
      </c>
      <c r="B59" s="103"/>
      <c r="C59" s="15"/>
      <c r="D59" s="15" t="s">
        <v>86</v>
      </c>
      <c r="E59" s="51"/>
      <c r="F59" s="16"/>
      <c r="G59" s="34">
        <f t="shared" si="0"/>
        <v>179710</v>
      </c>
    </row>
    <row r="60" spans="1:7" ht="42" customHeight="1" x14ac:dyDescent="0.25">
      <c r="A60" s="99" t="s">
        <v>131</v>
      </c>
      <c r="B60" s="101"/>
      <c r="C60" s="14"/>
      <c r="D60" s="14"/>
      <c r="E60" s="55" t="s">
        <v>182</v>
      </c>
      <c r="F60" s="17"/>
      <c r="G60" s="31">
        <f>G61+G62</f>
        <v>179710</v>
      </c>
    </row>
    <row r="61" spans="1:7" ht="26.25" customHeight="1" x14ac:dyDescent="0.25">
      <c r="A61" s="99" t="s">
        <v>158</v>
      </c>
      <c r="B61" s="101"/>
      <c r="C61" s="14"/>
      <c r="D61" s="14"/>
      <c r="E61" s="51"/>
      <c r="F61" s="17" t="s">
        <v>85</v>
      </c>
      <c r="G61" s="31">
        <v>142206</v>
      </c>
    </row>
    <row r="62" spans="1:7" ht="51" customHeight="1" x14ac:dyDescent="0.25">
      <c r="A62" s="99" t="s">
        <v>159</v>
      </c>
      <c r="B62" s="100"/>
      <c r="C62" s="14"/>
      <c r="D62" s="14"/>
      <c r="E62" s="51"/>
      <c r="F62" s="17" t="s">
        <v>160</v>
      </c>
      <c r="G62" s="31">
        <v>37504</v>
      </c>
    </row>
    <row r="63" spans="1:7" ht="27" customHeight="1" x14ac:dyDescent="0.25">
      <c r="A63" s="102" t="s">
        <v>41</v>
      </c>
      <c r="B63" s="103"/>
      <c r="C63" s="15" t="s">
        <v>86</v>
      </c>
      <c r="D63" s="15"/>
      <c r="E63" s="51"/>
      <c r="F63" s="16"/>
      <c r="G63" s="34">
        <f>G64</f>
        <v>306355</v>
      </c>
    </row>
    <row r="64" spans="1:7" ht="42.75" customHeight="1" x14ac:dyDescent="0.25">
      <c r="A64" s="102" t="s">
        <v>103</v>
      </c>
      <c r="B64" s="103"/>
      <c r="C64" s="15"/>
      <c r="D64" s="15" t="s">
        <v>104</v>
      </c>
      <c r="E64" s="51"/>
      <c r="F64" s="16"/>
      <c r="G64" s="34">
        <f>G65+G68</f>
        <v>306355</v>
      </c>
    </row>
    <row r="65" spans="1:7" ht="51.75" customHeight="1" x14ac:dyDescent="0.25">
      <c r="A65" s="99" t="s">
        <v>132</v>
      </c>
      <c r="B65" s="101"/>
      <c r="C65" s="14"/>
      <c r="D65" s="14"/>
      <c r="E65" s="53" t="s">
        <v>222</v>
      </c>
      <c r="F65" s="17"/>
      <c r="G65" s="31">
        <f>G66</f>
        <v>0</v>
      </c>
    </row>
    <row r="66" spans="1:7" ht="51.75" customHeight="1" x14ac:dyDescent="0.25">
      <c r="A66" s="104" t="s">
        <v>204</v>
      </c>
      <c r="B66" s="105"/>
      <c r="C66" s="14"/>
      <c r="D66" s="14"/>
      <c r="E66" s="55" t="s">
        <v>183</v>
      </c>
      <c r="F66" s="17"/>
      <c r="G66" s="31">
        <f>G67</f>
        <v>0</v>
      </c>
    </row>
    <row r="67" spans="1:7" ht="29.25" customHeight="1" x14ac:dyDescent="0.25">
      <c r="A67" s="99" t="s">
        <v>121</v>
      </c>
      <c r="B67" s="101"/>
      <c r="C67" s="14"/>
      <c r="D67" s="14"/>
      <c r="E67" s="51"/>
      <c r="F67" s="17" t="s">
        <v>89</v>
      </c>
      <c r="G67" s="31">
        <v>0</v>
      </c>
    </row>
    <row r="68" spans="1:7" ht="51.75" customHeight="1" x14ac:dyDescent="0.25">
      <c r="A68" s="99" t="s">
        <v>133</v>
      </c>
      <c r="B68" s="101"/>
      <c r="C68" s="14"/>
      <c r="D68" s="14"/>
      <c r="E68" s="52" t="s">
        <v>223</v>
      </c>
      <c r="F68" s="17"/>
      <c r="G68" s="31">
        <f>G69</f>
        <v>306355</v>
      </c>
    </row>
    <row r="69" spans="1:7" ht="14.25" customHeight="1" x14ac:dyDescent="0.25">
      <c r="A69" s="104" t="s">
        <v>205</v>
      </c>
      <c r="B69" s="105"/>
      <c r="C69" s="14"/>
      <c r="D69" s="14"/>
      <c r="E69" s="55" t="s">
        <v>184</v>
      </c>
      <c r="F69" s="17"/>
      <c r="G69" s="31">
        <f>G70</f>
        <v>306355</v>
      </c>
    </row>
    <row r="70" spans="1:7" ht="28.5" customHeight="1" x14ac:dyDescent="0.25">
      <c r="A70" s="99" t="s">
        <v>121</v>
      </c>
      <c r="B70" s="101"/>
      <c r="C70" s="14"/>
      <c r="D70" s="14"/>
      <c r="E70" s="51"/>
      <c r="F70" s="17" t="s">
        <v>89</v>
      </c>
      <c r="G70" s="31">
        <v>306355</v>
      </c>
    </row>
    <row r="71" spans="1:7" x14ac:dyDescent="0.25">
      <c r="A71" s="102" t="s">
        <v>49</v>
      </c>
      <c r="B71" s="103"/>
      <c r="C71" s="15" t="s">
        <v>88</v>
      </c>
      <c r="D71" s="15"/>
      <c r="E71" s="51"/>
      <c r="F71" s="16"/>
      <c r="G71" s="34">
        <f>G72+G89</f>
        <v>9624714.3900000006</v>
      </c>
    </row>
    <row r="72" spans="1:7" x14ac:dyDescent="0.25">
      <c r="A72" s="102" t="s">
        <v>50</v>
      </c>
      <c r="B72" s="103"/>
      <c r="C72" s="15"/>
      <c r="D72" s="15" t="s">
        <v>104</v>
      </c>
      <c r="E72" s="51"/>
      <c r="F72" s="16"/>
      <c r="G72" s="34">
        <f>G73</f>
        <v>9305714.3900000006</v>
      </c>
    </row>
    <row r="73" spans="1:7" ht="39" customHeight="1" x14ac:dyDescent="0.25">
      <c r="A73" s="99" t="s">
        <v>134</v>
      </c>
      <c r="B73" s="101"/>
      <c r="C73" s="14"/>
      <c r="D73" s="14"/>
      <c r="E73" s="52" t="s">
        <v>224</v>
      </c>
      <c r="F73" s="17"/>
      <c r="G73" s="31">
        <f>G74+G81+G83+G85+G88+G77+G79</f>
        <v>9305714.3900000006</v>
      </c>
    </row>
    <row r="74" spans="1:7" ht="26.25" customHeight="1" x14ac:dyDescent="0.25">
      <c r="A74" s="104" t="s">
        <v>185</v>
      </c>
      <c r="B74" s="105"/>
      <c r="C74" s="14"/>
      <c r="D74" s="14"/>
      <c r="E74" s="55" t="s">
        <v>186</v>
      </c>
      <c r="F74" s="17"/>
      <c r="G74" s="31">
        <f>G75+G76</f>
        <v>1745004</v>
      </c>
    </row>
    <row r="75" spans="1:7" ht="30.75" customHeight="1" x14ac:dyDescent="0.25">
      <c r="A75" s="99" t="s">
        <v>121</v>
      </c>
      <c r="B75" s="101"/>
      <c r="C75" s="14"/>
      <c r="D75" s="14"/>
      <c r="E75" s="51"/>
      <c r="F75" s="17" t="s">
        <v>89</v>
      </c>
      <c r="G75" s="31">
        <v>1631555</v>
      </c>
    </row>
    <row r="76" spans="1:7" ht="106.5" customHeight="1" x14ac:dyDescent="0.25">
      <c r="A76" s="99" t="s">
        <v>281</v>
      </c>
      <c r="B76" s="100"/>
      <c r="C76" s="14"/>
      <c r="D76" s="14"/>
      <c r="E76" s="51"/>
      <c r="F76" s="17" t="s">
        <v>280</v>
      </c>
      <c r="G76" s="31">
        <v>113449</v>
      </c>
    </row>
    <row r="77" spans="1:7" ht="30.75" customHeight="1" x14ac:dyDescent="0.25">
      <c r="A77" s="99" t="s">
        <v>267</v>
      </c>
      <c r="B77" s="100"/>
      <c r="C77" s="14"/>
      <c r="D77" s="14"/>
      <c r="E77" s="51" t="s">
        <v>266</v>
      </c>
      <c r="F77" s="17"/>
      <c r="G77" s="31">
        <f>G78</f>
        <v>323319.13</v>
      </c>
    </row>
    <row r="78" spans="1:7" ht="30.75" customHeight="1" x14ac:dyDescent="0.25">
      <c r="A78" s="99" t="s">
        <v>121</v>
      </c>
      <c r="B78" s="101"/>
      <c r="C78" s="14"/>
      <c r="D78" s="14"/>
      <c r="E78" s="51"/>
      <c r="F78" s="17" t="s">
        <v>89</v>
      </c>
      <c r="G78" s="31">
        <v>323319.13</v>
      </c>
    </row>
    <row r="79" spans="1:7" ht="66.75" customHeight="1" x14ac:dyDescent="0.25">
      <c r="A79" s="99" t="s">
        <v>268</v>
      </c>
      <c r="B79" s="100"/>
      <c r="C79" s="14"/>
      <c r="D79" s="14"/>
      <c r="E79" s="51" t="s">
        <v>269</v>
      </c>
      <c r="F79" s="17"/>
      <c r="G79" s="31">
        <f>G80</f>
        <v>1090348.3</v>
      </c>
    </row>
    <row r="80" spans="1:7" ht="30.75" customHeight="1" x14ac:dyDescent="0.25">
      <c r="A80" s="99" t="s">
        <v>121</v>
      </c>
      <c r="B80" s="101"/>
      <c r="C80" s="14"/>
      <c r="D80" s="14"/>
      <c r="E80" s="51"/>
      <c r="F80" s="17" t="s">
        <v>89</v>
      </c>
      <c r="G80" s="31">
        <v>1090348.3</v>
      </c>
    </row>
    <row r="81" spans="1:7" ht="42" customHeight="1" x14ac:dyDescent="0.25">
      <c r="A81" s="116" t="s">
        <v>161</v>
      </c>
      <c r="B81" s="117"/>
      <c r="C81" s="14"/>
      <c r="D81" s="14"/>
      <c r="E81" s="55" t="s">
        <v>187</v>
      </c>
      <c r="F81" s="17"/>
      <c r="G81" s="31">
        <f>G82</f>
        <v>1169816.96</v>
      </c>
    </row>
    <row r="82" spans="1:7" ht="30.75" customHeight="1" x14ac:dyDescent="0.25">
      <c r="A82" s="99" t="s">
        <v>121</v>
      </c>
      <c r="B82" s="101"/>
      <c r="C82" s="14"/>
      <c r="D82" s="14"/>
      <c r="E82" s="51"/>
      <c r="F82" s="17" t="s">
        <v>89</v>
      </c>
      <c r="G82" s="31">
        <v>1169816.96</v>
      </c>
    </row>
    <row r="83" spans="1:7" ht="39.75" customHeight="1" x14ac:dyDescent="0.25">
      <c r="A83" s="99" t="s">
        <v>150</v>
      </c>
      <c r="B83" s="100"/>
      <c r="C83" s="14"/>
      <c r="D83" s="14"/>
      <c r="E83" s="55" t="s">
        <v>188</v>
      </c>
      <c r="F83" s="17"/>
      <c r="G83" s="40">
        <f>G84</f>
        <v>2911710</v>
      </c>
    </row>
    <row r="84" spans="1:7" ht="30.75" customHeight="1" x14ac:dyDescent="0.25">
      <c r="A84" s="99" t="s">
        <v>121</v>
      </c>
      <c r="B84" s="101"/>
      <c r="C84" s="14"/>
      <c r="D84" s="14"/>
      <c r="E84" s="51"/>
      <c r="F84" s="17" t="s">
        <v>89</v>
      </c>
      <c r="G84" s="40">
        <v>2911710</v>
      </c>
    </row>
    <row r="85" spans="1:7" ht="54.75" customHeight="1" x14ac:dyDescent="0.25">
      <c r="A85" s="99" t="s">
        <v>243</v>
      </c>
      <c r="B85" s="100"/>
      <c r="C85" s="14"/>
      <c r="D85" s="14"/>
      <c r="E85" s="51" t="s">
        <v>244</v>
      </c>
      <c r="F85" s="17"/>
      <c r="G85" s="40">
        <f>G86</f>
        <v>1836516</v>
      </c>
    </row>
    <row r="86" spans="1:7" ht="30.75" customHeight="1" x14ac:dyDescent="0.25">
      <c r="A86" s="99" t="s">
        <v>121</v>
      </c>
      <c r="B86" s="101"/>
      <c r="C86" s="14"/>
      <c r="D86" s="14"/>
      <c r="E86" s="51"/>
      <c r="F86" s="17" t="s">
        <v>89</v>
      </c>
      <c r="G86" s="40">
        <v>1836516</v>
      </c>
    </row>
    <row r="87" spans="1:7" ht="53.25" customHeight="1" x14ac:dyDescent="0.25">
      <c r="A87" s="99" t="s">
        <v>257</v>
      </c>
      <c r="B87" s="101"/>
      <c r="C87" s="14"/>
      <c r="D87" s="14"/>
      <c r="E87" s="51" t="s">
        <v>258</v>
      </c>
      <c r="F87" s="17"/>
      <c r="G87" s="40">
        <f>G88</f>
        <v>229000</v>
      </c>
    </row>
    <row r="88" spans="1:7" ht="29.25" customHeight="1" x14ac:dyDescent="0.25">
      <c r="A88" s="99" t="s">
        <v>121</v>
      </c>
      <c r="B88" s="101"/>
      <c r="C88" s="14"/>
      <c r="D88" s="14"/>
      <c r="E88" s="51"/>
      <c r="F88" s="17" t="s">
        <v>89</v>
      </c>
      <c r="G88" s="40">
        <v>229000</v>
      </c>
    </row>
    <row r="89" spans="1:7" ht="13.5" customHeight="1" x14ac:dyDescent="0.25">
      <c r="A89" s="102" t="s">
        <v>51</v>
      </c>
      <c r="B89" s="103"/>
      <c r="C89" s="15"/>
      <c r="D89" s="15" t="s">
        <v>106</v>
      </c>
      <c r="E89" s="51"/>
      <c r="F89" s="16"/>
      <c r="G89" s="34">
        <f>G90</f>
        <v>319000</v>
      </c>
    </row>
    <row r="90" spans="1:7" ht="51.75" customHeight="1" x14ac:dyDescent="0.25">
      <c r="A90" s="99" t="s">
        <v>135</v>
      </c>
      <c r="B90" s="101"/>
      <c r="C90" s="14"/>
      <c r="D90" s="14"/>
      <c r="E90" s="55" t="s">
        <v>225</v>
      </c>
      <c r="F90" s="17"/>
      <c r="G90" s="31">
        <f>G91</f>
        <v>319000</v>
      </c>
    </row>
    <row r="91" spans="1:7" ht="27" customHeight="1" x14ac:dyDescent="0.25">
      <c r="A91" s="104" t="s">
        <v>226</v>
      </c>
      <c r="B91" s="105"/>
      <c r="C91" s="14"/>
      <c r="D91" s="14"/>
      <c r="E91" s="55" t="s">
        <v>189</v>
      </c>
      <c r="F91" s="17"/>
      <c r="G91" s="31">
        <f>G92</f>
        <v>319000</v>
      </c>
    </row>
    <row r="92" spans="1:7" ht="30" customHeight="1" x14ac:dyDescent="0.25">
      <c r="A92" s="99" t="s">
        <v>121</v>
      </c>
      <c r="B92" s="101"/>
      <c r="C92" s="14"/>
      <c r="D92" s="14"/>
      <c r="E92" s="51"/>
      <c r="F92" s="17" t="s">
        <v>89</v>
      </c>
      <c r="G92" s="31">
        <v>319000</v>
      </c>
    </row>
    <row r="93" spans="1:7" x14ac:dyDescent="0.25">
      <c r="A93" s="102" t="s">
        <v>56</v>
      </c>
      <c r="B93" s="103"/>
      <c r="C93" s="15" t="s">
        <v>107</v>
      </c>
      <c r="D93" s="15"/>
      <c r="E93" s="51"/>
      <c r="F93" s="16"/>
      <c r="G93" s="34">
        <f>G94+G98+G110</f>
        <v>7754969.5999999996</v>
      </c>
    </row>
    <row r="94" spans="1:7" x14ac:dyDescent="0.25">
      <c r="A94" s="102" t="s">
        <v>57</v>
      </c>
      <c r="B94" s="103"/>
      <c r="C94" s="15"/>
      <c r="D94" s="15" t="s">
        <v>84</v>
      </c>
      <c r="E94" s="51"/>
      <c r="F94" s="16"/>
      <c r="G94" s="34">
        <f>G95</f>
        <v>452000</v>
      </c>
    </row>
    <row r="95" spans="1:7" ht="54.75" customHeight="1" x14ac:dyDescent="0.25">
      <c r="A95" s="99" t="s">
        <v>136</v>
      </c>
      <c r="B95" s="100"/>
      <c r="C95" s="14"/>
      <c r="D95" s="14"/>
      <c r="E95" s="53" t="s">
        <v>227</v>
      </c>
      <c r="F95" s="17"/>
      <c r="G95" s="31">
        <f>G96</f>
        <v>452000</v>
      </c>
    </row>
    <row r="96" spans="1:7" ht="17.25" customHeight="1" x14ac:dyDescent="0.25">
      <c r="A96" s="104" t="s">
        <v>206</v>
      </c>
      <c r="B96" s="105"/>
      <c r="C96" s="14"/>
      <c r="D96" s="14"/>
      <c r="E96" s="55" t="s">
        <v>190</v>
      </c>
      <c r="F96" s="17"/>
      <c r="G96" s="31">
        <f>G97</f>
        <v>452000</v>
      </c>
    </row>
    <row r="97" spans="1:7" ht="26.25" customHeight="1" x14ac:dyDescent="0.25">
      <c r="A97" s="99" t="s">
        <v>121</v>
      </c>
      <c r="B97" s="101"/>
      <c r="C97" s="20"/>
      <c r="E97" s="53"/>
      <c r="F97" s="26">
        <v>244</v>
      </c>
      <c r="G97" s="32">
        <v>452000</v>
      </c>
    </row>
    <row r="98" spans="1:7" x14ac:dyDescent="0.25">
      <c r="A98" s="102" t="s">
        <v>58</v>
      </c>
      <c r="B98" s="103"/>
      <c r="C98" s="15"/>
      <c r="D98" s="15" t="s">
        <v>86</v>
      </c>
      <c r="E98" s="51"/>
      <c r="F98" s="16"/>
      <c r="G98" s="34">
        <f>G99</f>
        <v>5688115.5999999996</v>
      </c>
    </row>
    <row r="99" spans="1:7" ht="52.5" customHeight="1" x14ac:dyDescent="0.25">
      <c r="A99" s="99" t="s">
        <v>137</v>
      </c>
      <c r="B99" s="101"/>
      <c r="C99" s="14"/>
      <c r="D99" s="14"/>
      <c r="E99" s="52" t="s">
        <v>228</v>
      </c>
      <c r="F99" s="17"/>
      <c r="G99" s="31">
        <f>G100+G102+G108+G104+G106</f>
        <v>5688115.5999999996</v>
      </c>
    </row>
    <row r="100" spans="1:7" ht="15" customHeight="1" x14ac:dyDescent="0.25">
      <c r="A100" s="114" t="s">
        <v>207</v>
      </c>
      <c r="B100" s="115"/>
      <c r="C100" s="14"/>
      <c r="D100" s="14"/>
      <c r="E100" s="55" t="s">
        <v>191</v>
      </c>
      <c r="F100" s="17"/>
      <c r="G100" s="31">
        <f>G101</f>
        <v>1329513.6299999999</v>
      </c>
    </row>
    <row r="101" spans="1:7" ht="29.25" customHeight="1" x14ac:dyDescent="0.25">
      <c r="A101" s="99" t="s">
        <v>121</v>
      </c>
      <c r="B101" s="101"/>
      <c r="C101" s="14"/>
      <c r="D101" s="14"/>
      <c r="E101" s="51"/>
      <c r="F101" s="17" t="s">
        <v>89</v>
      </c>
      <c r="G101" s="31">
        <v>1329513.6299999999</v>
      </c>
    </row>
    <row r="102" spans="1:7" ht="16.5" customHeight="1" x14ac:dyDescent="0.25">
      <c r="A102" s="99" t="s">
        <v>208</v>
      </c>
      <c r="B102" s="101"/>
      <c r="C102" s="14"/>
      <c r="D102" s="14"/>
      <c r="E102" s="55" t="s">
        <v>192</v>
      </c>
      <c r="F102" s="17"/>
      <c r="G102" s="31">
        <f>G103</f>
        <v>2167870.4700000002</v>
      </c>
    </row>
    <row r="103" spans="1:7" ht="30.75" customHeight="1" x14ac:dyDescent="0.25">
      <c r="A103" s="99" t="s">
        <v>121</v>
      </c>
      <c r="B103" s="101"/>
      <c r="C103" s="14"/>
      <c r="D103" s="14"/>
      <c r="E103" s="51"/>
      <c r="F103" s="17" t="s">
        <v>89</v>
      </c>
      <c r="G103" s="31">
        <v>2167870.4700000002</v>
      </c>
    </row>
    <row r="104" spans="1:7" ht="40.5" customHeight="1" x14ac:dyDescent="0.25">
      <c r="A104" s="99" t="s">
        <v>271</v>
      </c>
      <c r="B104" s="100"/>
      <c r="C104" s="14"/>
      <c r="D104" s="14"/>
      <c r="E104" s="51" t="s">
        <v>270</v>
      </c>
      <c r="F104" s="17"/>
      <c r="G104" s="31">
        <f>G105</f>
        <v>1574000</v>
      </c>
    </row>
    <row r="105" spans="1:7" ht="30.75" customHeight="1" x14ac:dyDescent="0.25">
      <c r="A105" s="99" t="s">
        <v>121</v>
      </c>
      <c r="B105" s="101"/>
      <c r="C105" s="14"/>
      <c r="D105" s="14"/>
      <c r="E105" s="51"/>
      <c r="F105" s="17" t="s">
        <v>89</v>
      </c>
      <c r="G105" s="31">
        <v>1574000</v>
      </c>
    </row>
    <row r="106" spans="1:7" ht="37.5" customHeight="1" x14ac:dyDescent="0.25">
      <c r="A106" s="99" t="s">
        <v>272</v>
      </c>
      <c r="B106" s="100"/>
      <c r="C106" s="14"/>
      <c r="D106" s="14"/>
      <c r="E106" s="51" t="s">
        <v>282</v>
      </c>
      <c r="F106" s="17"/>
      <c r="G106" s="31">
        <f>G107</f>
        <v>491431.5</v>
      </c>
    </row>
    <row r="107" spans="1:7" ht="30.75" customHeight="1" x14ac:dyDescent="0.25">
      <c r="A107" s="99" t="s">
        <v>121</v>
      </c>
      <c r="B107" s="101"/>
      <c r="C107" s="14"/>
      <c r="D107" s="14"/>
      <c r="E107" s="51"/>
      <c r="F107" s="17" t="s">
        <v>89</v>
      </c>
      <c r="G107" s="31">
        <v>491431.5</v>
      </c>
    </row>
    <row r="108" spans="1:7" ht="15" customHeight="1" x14ac:dyDescent="0.25">
      <c r="A108" s="99" t="s">
        <v>209</v>
      </c>
      <c r="B108" s="101"/>
      <c r="C108" s="14"/>
      <c r="D108" s="14"/>
      <c r="E108" s="55" t="s">
        <v>238</v>
      </c>
      <c r="F108" s="17"/>
      <c r="G108" s="31">
        <f>G109</f>
        <v>125300</v>
      </c>
    </row>
    <row r="109" spans="1:7" ht="30.75" customHeight="1" x14ac:dyDescent="0.25">
      <c r="A109" s="99" t="s">
        <v>121</v>
      </c>
      <c r="B109" s="101"/>
      <c r="C109" s="14"/>
      <c r="D109" s="14"/>
      <c r="E109" s="51"/>
      <c r="F109" s="17" t="s">
        <v>89</v>
      </c>
      <c r="G109" s="31">
        <v>125300</v>
      </c>
    </row>
    <row r="110" spans="1:7" ht="30" customHeight="1" x14ac:dyDescent="0.25">
      <c r="A110" s="102" t="s">
        <v>59</v>
      </c>
      <c r="B110" s="103"/>
      <c r="C110" s="15"/>
      <c r="D110" s="15" t="s">
        <v>107</v>
      </c>
      <c r="E110" s="51"/>
      <c r="F110" s="16"/>
      <c r="G110" s="34">
        <f>G113+G116+G111</f>
        <v>1614854</v>
      </c>
    </row>
    <row r="111" spans="1:7" ht="42.75" customHeight="1" x14ac:dyDescent="0.25">
      <c r="A111" s="99" t="s">
        <v>259</v>
      </c>
      <c r="B111" s="106"/>
      <c r="C111" s="15"/>
      <c r="D111" s="15"/>
      <c r="E111" s="51" t="s">
        <v>260</v>
      </c>
      <c r="F111" s="16"/>
      <c r="G111" s="31">
        <f>G112</f>
        <v>940000</v>
      </c>
    </row>
    <row r="112" spans="1:7" ht="30" customHeight="1" x14ac:dyDescent="0.25">
      <c r="A112" s="99" t="s">
        <v>121</v>
      </c>
      <c r="B112" s="101"/>
      <c r="C112" s="14"/>
      <c r="D112" s="14"/>
      <c r="E112" s="51"/>
      <c r="F112" s="17" t="s">
        <v>89</v>
      </c>
      <c r="G112" s="31">
        <v>940000</v>
      </c>
    </row>
    <row r="113" spans="1:7" ht="41.25" customHeight="1" x14ac:dyDescent="0.25">
      <c r="A113" s="99" t="s">
        <v>138</v>
      </c>
      <c r="B113" s="101"/>
      <c r="C113" s="14"/>
      <c r="D113" s="14"/>
      <c r="E113" s="55" t="s">
        <v>230</v>
      </c>
      <c r="F113" s="17"/>
      <c r="G113" s="31">
        <f>G114</f>
        <v>600000</v>
      </c>
    </row>
    <row r="114" spans="1:7" ht="27.75" customHeight="1" x14ac:dyDescent="0.25">
      <c r="A114" s="104" t="s">
        <v>229</v>
      </c>
      <c r="B114" s="105"/>
      <c r="C114" s="14"/>
      <c r="D114" s="14"/>
      <c r="E114" s="55" t="s">
        <v>193</v>
      </c>
      <c r="F114" s="17"/>
      <c r="G114" s="31">
        <f>G115</f>
        <v>600000</v>
      </c>
    </row>
    <row r="115" spans="1:7" ht="41.25" customHeight="1" x14ac:dyDescent="0.25">
      <c r="A115" s="99" t="s">
        <v>122</v>
      </c>
      <c r="B115" s="101"/>
      <c r="C115" s="14"/>
      <c r="D115" s="14"/>
      <c r="E115" s="51"/>
      <c r="F115" s="17" t="s">
        <v>105</v>
      </c>
      <c r="G115" s="31">
        <v>600000</v>
      </c>
    </row>
    <row r="116" spans="1:7" ht="54" customHeight="1" x14ac:dyDescent="0.25">
      <c r="A116" s="99" t="s">
        <v>139</v>
      </c>
      <c r="B116" s="101"/>
      <c r="C116" s="14"/>
      <c r="D116" s="27"/>
      <c r="E116" s="55" t="s">
        <v>194</v>
      </c>
      <c r="F116" s="28"/>
      <c r="G116" s="31">
        <f>G117</f>
        <v>74854</v>
      </c>
    </row>
    <row r="117" spans="1:7" ht="12.75" customHeight="1" x14ac:dyDescent="0.25">
      <c r="A117" s="99" t="s">
        <v>94</v>
      </c>
      <c r="B117" s="101"/>
      <c r="C117" s="14"/>
      <c r="D117" s="14"/>
      <c r="E117" s="51"/>
      <c r="F117" s="17" t="s">
        <v>95</v>
      </c>
      <c r="G117" s="32">
        <v>74854</v>
      </c>
    </row>
    <row r="118" spans="1:7" x14ac:dyDescent="0.25">
      <c r="A118" s="102" t="s">
        <v>64</v>
      </c>
      <c r="B118" s="103"/>
      <c r="C118" s="15" t="s">
        <v>108</v>
      </c>
      <c r="D118" s="15"/>
      <c r="E118" s="51"/>
      <c r="F118" s="16"/>
      <c r="G118" s="34">
        <f>G119</f>
        <v>268700</v>
      </c>
    </row>
    <row r="119" spans="1:7" ht="13.5" customHeight="1" x14ac:dyDescent="0.25">
      <c r="A119" s="102" t="s">
        <v>65</v>
      </c>
      <c r="B119" s="103"/>
      <c r="C119" s="15"/>
      <c r="D119" s="15" t="s">
        <v>108</v>
      </c>
      <c r="E119" s="51"/>
      <c r="F119" s="16"/>
      <c r="G119" s="34">
        <f>G120+G123</f>
        <v>268700</v>
      </c>
    </row>
    <row r="120" spans="1:7" ht="43.5" customHeight="1" x14ac:dyDescent="0.25">
      <c r="A120" s="99" t="s">
        <v>140</v>
      </c>
      <c r="B120" s="101"/>
      <c r="C120" s="14"/>
      <c r="D120" s="14"/>
      <c r="E120" s="52" t="s">
        <v>235</v>
      </c>
      <c r="F120" s="17"/>
      <c r="G120" s="31">
        <f>G121</f>
        <v>14700</v>
      </c>
    </row>
    <row r="121" spans="1:7" ht="15" customHeight="1" x14ac:dyDescent="0.25">
      <c r="A121" s="104" t="s">
        <v>211</v>
      </c>
      <c r="B121" s="105"/>
      <c r="C121" s="14"/>
      <c r="D121" s="14"/>
      <c r="E121" s="56" t="s">
        <v>195</v>
      </c>
      <c r="F121" s="17"/>
      <c r="G121" s="31">
        <f>G122</f>
        <v>14700</v>
      </c>
    </row>
    <row r="122" spans="1:7" ht="13.5" customHeight="1" x14ac:dyDescent="0.25">
      <c r="A122" s="99" t="s">
        <v>109</v>
      </c>
      <c r="B122" s="101"/>
      <c r="C122" s="14"/>
      <c r="D122" s="14"/>
      <c r="E122" s="51"/>
      <c r="F122" s="17" t="s">
        <v>110</v>
      </c>
      <c r="G122" s="31">
        <v>14700</v>
      </c>
    </row>
    <row r="123" spans="1:7" ht="51.75" customHeight="1" x14ac:dyDescent="0.25">
      <c r="A123" s="99" t="s">
        <v>210</v>
      </c>
      <c r="B123" s="101"/>
      <c r="C123" s="14"/>
      <c r="D123" s="14"/>
      <c r="E123" s="53" t="s">
        <v>233</v>
      </c>
      <c r="F123" s="17"/>
      <c r="G123" s="31">
        <f>G124</f>
        <v>254000</v>
      </c>
    </row>
    <row r="124" spans="1:7" ht="57" customHeight="1" x14ac:dyDescent="0.25">
      <c r="A124" s="104" t="s">
        <v>265</v>
      </c>
      <c r="B124" s="105"/>
      <c r="C124" s="14"/>
      <c r="D124" s="14"/>
      <c r="E124" s="56" t="s">
        <v>196</v>
      </c>
      <c r="F124" s="17"/>
      <c r="G124" s="31">
        <f>G125</f>
        <v>254000</v>
      </c>
    </row>
    <row r="125" spans="1:7" x14ac:dyDescent="0.25">
      <c r="A125" s="99" t="s">
        <v>94</v>
      </c>
      <c r="B125" s="101"/>
      <c r="C125" s="14"/>
      <c r="D125" s="14"/>
      <c r="E125" s="51"/>
      <c r="F125" s="17" t="s">
        <v>95</v>
      </c>
      <c r="G125" s="31">
        <v>254000</v>
      </c>
    </row>
    <row r="126" spans="1:7" ht="29.25" customHeight="1" x14ac:dyDescent="0.25">
      <c r="A126" s="102" t="s">
        <v>111</v>
      </c>
      <c r="B126" s="103"/>
      <c r="C126" s="15" t="s">
        <v>112</v>
      </c>
      <c r="D126" s="15"/>
      <c r="E126" s="51"/>
      <c r="F126" s="16"/>
      <c r="G126" s="34">
        <f>G127</f>
        <v>500000</v>
      </c>
    </row>
    <row r="127" spans="1:7" x14ac:dyDescent="0.25">
      <c r="A127" s="102" t="s">
        <v>113</v>
      </c>
      <c r="B127" s="103"/>
      <c r="C127" s="15"/>
      <c r="D127" s="15" t="s">
        <v>82</v>
      </c>
      <c r="E127" s="51"/>
      <c r="F127" s="16"/>
      <c r="G127" s="34">
        <f>G129+G131+G133</f>
        <v>500000</v>
      </c>
    </row>
    <row r="128" spans="1:7" ht="53.25" customHeight="1" x14ac:dyDescent="0.25">
      <c r="A128" s="99" t="s">
        <v>141</v>
      </c>
      <c r="B128" s="101"/>
      <c r="C128" s="14"/>
      <c r="D128" s="14"/>
      <c r="E128" s="52" t="s">
        <v>234</v>
      </c>
      <c r="F128" s="17"/>
      <c r="G128" s="31"/>
    </row>
    <row r="129" spans="1:7" ht="14.25" customHeight="1" x14ac:dyDescent="0.25">
      <c r="A129" s="104" t="s">
        <v>213</v>
      </c>
      <c r="B129" s="105"/>
      <c r="C129" s="14"/>
      <c r="D129" s="14"/>
      <c r="E129" s="54" t="s">
        <v>214</v>
      </c>
      <c r="F129" s="17"/>
      <c r="G129" s="31">
        <f>G130</f>
        <v>0</v>
      </c>
    </row>
    <row r="130" spans="1:7" ht="28.5" customHeight="1" x14ac:dyDescent="0.25">
      <c r="A130" s="99" t="s">
        <v>121</v>
      </c>
      <c r="B130" s="101"/>
      <c r="C130" s="14"/>
      <c r="D130" s="14"/>
      <c r="E130" s="52"/>
      <c r="F130" s="17" t="s">
        <v>89</v>
      </c>
      <c r="G130" s="31">
        <v>0</v>
      </c>
    </row>
    <row r="131" spans="1:7" ht="16.5" customHeight="1" x14ac:dyDescent="0.25">
      <c r="A131" s="104" t="s">
        <v>212</v>
      </c>
      <c r="B131" s="105"/>
      <c r="C131" s="14"/>
      <c r="D131" s="14"/>
      <c r="E131" s="55" t="s">
        <v>197</v>
      </c>
      <c r="F131" s="17"/>
      <c r="G131" s="31">
        <f>G132</f>
        <v>350000</v>
      </c>
    </row>
    <row r="132" spans="1:7" ht="29.25" customHeight="1" x14ac:dyDescent="0.25">
      <c r="A132" s="99" t="s">
        <v>121</v>
      </c>
      <c r="B132" s="101"/>
      <c r="C132" s="14"/>
      <c r="D132" s="14"/>
      <c r="E132" s="51"/>
      <c r="F132" s="17" t="s">
        <v>89</v>
      </c>
      <c r="G132" s="31">
        <v>350000</v>
      </c>
    </row>
    <row r="133" spans="1:7" ht="39.75" customHeight="1" x14ac:dyDescent="0.25">
      <c r="A133" s="99" t="s">
        <v>215</v>
      </c>
      <c r="B133" s="101"/>
      <c r="C133" s="14"/>
      <c r="D133" s="14"/>
      <c r="E133" s="55" t="s">
        <v>198</v>
      </c>
      <c r="F133" s="17"/>
      <c r="G133" s="31">
        <f>G134</f>
        <v>150000</v>
      </c>
    </row>
    <row r="134" spans="1:7" ht="15" customHeight="1" x14ac:dyDescent="0.25">
      <c r="A134" s="99" t="s">
        <v>94</v>
      </c>
      <c r="B134" s="101"/>
      <c r="C134" s="14"/>
      <c r="D134" s="14"/>
      <c r="E134" s="51"/>
      <c r="F134" s="17" t="s">
        <v>95</v>
      </c>
      <c r="G134" s="31">
        <v>150000</v>
      </c>
    </row>
    <row r="135" spans="1:7" x14ac:dyDescent="0.25">
      <c r="A135" s="102" t="s">
        <v>72</v>
      </c>
      <c r="B135" s="103"/>
      <c r="C135" s="15" t="s">
        <v>114</v>
      </c>
      <c r="D135" s="15"/>
      <c r="E135" s="51"/>
      <c r="F135" s="16"/>
      <c r="G135" s="34">
        <f>G139+G136</f>
        <v>790755.15</v>
      </c>
    </row>
    <row r="136" spans="1:7" x14ac:dyDescent="0.25">
      <c r="A136" s="95" t="s">
        <v>285</v>
      </c>
      <c r="B136" s="96"/>
      <c r="C136" s="15"/>
      <c r="D136" s="15" t="s">
        <v>82</v>
      </c>
      <c r="E136" s="51"/>
      <c r="F136" s="16"/>
      <c r="G136" s="34">
        <f>G137</f>
        <v>35367.54</v>
      </c>
    </row>
    <row r="137" spans="1:7" ht="27" customHeight="1" x14ac:dyDescent="0.25">
      <c r="A137" s="97" t="s">
        <v>288</v>
      </c>
      <c r="B137" s="98"/>
      <c r="C137" s="15"/>
      <c r="D137" s="15"/>
      <c r="E137" s="51" t="s">
        <v>286</v>
      </c>
      <c r="F137" s="16"/>
      <c r="G137" s="31">
        <f>G138</f>
        <v>35367.54</v>
      </c>
    </row>
    <row r="138" spans="1:7" x14ac:dyDescent="0.25">
      <c r="A138" s="97" t="s">
        <v>289</v>
      </c>
      <c r="B138" s="96"/>
      <c r="C138" s="15"/>
      <c r="D138" s="15"/>
      <c r="E138" s="51"/>
      <c r="F138" s="17" t="s">
        <v>287</v>
      </c>
      <c r="G138" s="31">
        <v>35367.54</v>
      </c>
    </row>
    <row r="139" spans="1:7" x14ac:dyDescent="0.25">
      <c r="A139" s="102" t="s">
        <v>73</v>
      </c>
      <c r="B139" s="103"/>
      <c r="C139" s="15"/>
      <c r="D139" s="15" t="s">
        <v>86</v>
      </c>
      <c r="E139" s="51"/>
      <c r="F139" s="16"/>
      <c r="G139" s="34">
        <f>G140+G147+G150+G152</f>
        <v>755387.61</v>
      </c>
    </row>
    <row r="140" spans="1:7" ht="78" customHeight="1" x14ac:dyDescent="0.25">
      <c r="A140" s="99" t="s">
        <v>142</v>
      </c>
      <c r="B140" s="101"/>
      <c r="C140" s="14"/>
      <c r="D140" s="14"/>
      <c r="E140" s="52" t="s">
        <v>232</v>
      </c>
      <c r="F140" s="17"/>
      <c r="G140" s="31">
        <f>G143+G145+G141</f>
        <v>702387.61</v>
      </c>
    </row>
    <row r="141" spans="1:7" ht="51.75" customHeight="1" x14ac:dyDescent="0.25">
      <c r="A141" s="99" t="s">
        <v>273</v>
      </c>
      <c r="B141" s="100"/>
      <c r="C141" s="14"/>
      <c r="D141" s="14"/>
      <c r="E141" s="53" t="s">
        <v>283</v>
      </c>
      <c r="F141" s="17"/>
      <c r="G141" s="31">
        <f>G142</f>
        <v>222387.61</v>
      </c>
    </row>
    <row r="142" spans="1:7" ht="18" customHeight="1" x14ac:dyDescent="0.25">
      <c r="A142" s="99" t="s">
        <v>94</v>
      </c>
      <c r="B142" s="101"/>
      <c r="C142" s="14"/>
      <c r="D142" s="14"/>
      <c r="E142" s="51"/>
      <c r="F142" s="17" t="s">
        <v>95</v>
      </c>
      <c r="G142" s="31">
        <v>222387.61</v>
      </c>
    </row>
    <row r="143" spans="1:7" ht="39.75" customHeight="1" x14ac:dyDescent="0.25">
      <c r="A143" s="99" t="s">
        <v>262</v>
      </c>
      <c r="B143" s="100"/>
      <c r="C143" s="14"/>
      <c r="D143" s="14"/>
      <c r="E143" s="53" t="s">
        <v>263</v>
      </c>
      <c r="F143" s="17"/>
      <c r="G143" s="31">
        <f>G144</f>
        <v>240000</v>
      </c>
    </row>
    <row r="144" spans="1:7" ht="16.5" customHeight="1" x14ac:dyDescent="0.25">
      <c r="A144" s="99" t="s">
        <v>94</v>
      </c>
      <c r="B144" s="101"/>
      <c r="C144" s="14"/>
      <c r="D144" s="14"/>
      <c r="E144" s="51"/>
      <c r="F144" s="17" t="s">
        <v>95</v>
      </c>
      <c r="G144" s="31">
        <v>240000</v>
      </c>
    </row>
    <row r="145" spans="1:7" ht="39" customHeight="1" x14ac:dyDescent="0.25">
      <c r="A145" s="104" t="s">
        <v>216</v>
      </c>
      <c r="B145" s="105"/>
      <c r="C145" s="14"/>
      <c r="D145" s="14"/>
      <c r="E145" s="56" t="s">
        <v>264</v>
      </c>
      <c r="F145" s="17"/>
      <c r="G145" s="31">
        <f>G146</f>
        <v>240000</v>
      </c>
    </row>
    <row r="146" spans="1:7" x14ac:dyDescent="0.25">
      <c r="A146" s="99" t="s">
        <v>94</v>
      </c>
      <c r="B146" s="101"/>
      <c r="C146" s="14"/>
      <c r="D146" s="14"/>
      <c r="E146" s="51"/>
      <c r="F146" s="17" t="s">
        <v>95</v>
      </c>
      <c r="G146" s="31">
        <v>240000</v>
      </c>
    </row>
    <row r="147" spans="1:7" ht="42" customHeight="1" x14ac:dyDescent="0.25">
      <c r="A147" s="99" t="s">
        <v>245</v>
      </c>
      <c r="B147" s="101"/>
      <c r="C147" s="14"/>
      <c r="D147" s="14"/>
      <c r="E147" s="51" t="s">
        <v>247</v>
      </c>
      <c r="F147" s="17"/>
      <c r="G147" s="31">
        <f>G148</f>
        <v>15000</v>
      </c>
    </row>
    <row r="148" spans="1:7" ht="30.75" customHeight="1" x14ac:dyDescent="0.25">
      <c r="A148" s="99" t="s">
        <v>246</v>
      </c>
      <c r="B148" s="100"/>
      <c r="C148" s="14"/>
      <c r="D148" s="14"/>
      <c r="E148" s="51" t="s">
        <v>248</v>
      </c>
      <c r="F148" s="17"/>
      <c r="G148" s="31">
        <f>G149</f>
        <v>15000</v>
      </c>
    </row>
    <row r="149" spans="1:7" x14ac:dyDescent="0.25">
      <c r="A149" s="99" t="s">
        <v>249</v>
      </c>
      <c r="B149" s="100"/>
      <c r="C149" s="14"/>
      <c r="D149" s="14"/>
      <c r="E149" s="51"/>
      <c r="F149" s="17" t="s">
        <v>250</v>
      </c>
      <c r="G149" s="31">
        <v>15000</v>
      </c>
    </row>
    <row r="150" spans="1:7" ht="15" customHeight="1" x14ac:dyDescent="0.25">
      <c r="A150" s="99" t="s">
        <v>99</v>
      </c>
      <c r="B150" s="100"/>
      <c r="C150" s="14"/>
      <c r="D150" s="14"/>
      <c r="E150" s="55" t="s">
        <v>177</v>
      </c>
      <c r="F150" s="17"/>
      <c r="G150" s="31">
        <f>G151</f>
        <v>30000</v>
      </c>
    </row>
    <row r="151" spans="1:7" x14ac:dyDescent="0.25">
      <c r="A151" s="99" t="s">
        <v>249</v>
      </c>
      <c r="B151" s="100"/>
      <c r="C151" s="14"/>
      <c r="D151" s="14"/>
      <c r="E151" s="51"/>
      <c r="F151" s="17" t="s">
        <v>250</v>
      </c>
      <c r="G151" s="31">
        <v>30000</v>
      </c>
    </row>
    <row r="152" spans="1:7" x14ac:dyDescent="0.25">
      <c r="A152" s="104" t="s">
        <v>206</v>
      </c>
      <c r="B152" s="105"/>
      <c r="C152" s="14"/>
      <c r="D152" s="14"/>
      <c r="E152" s="51" t="s">
        <v>190</v>
      </c>
      <c r="F152" s="17"/>
      <c r="G152" s="31">
        <f>G153</f>
        <v>8000</v>
      </c>
    </row>
    <row r="153" spans="1:7" x14ac:dyDescent="0.25">
      <c r="A153" s="99" t="s">
        <v>249</v>
      </c>
      <c r="B153" s="100"/>
      <c r="C153" s="14"/>
      <c r="D153" s="14"/>
      <c r="E153" s="51"/>
      <c r="F153" s="17" t="s">
        <v>250</v>
      </c>
      <c r="G153" s="31">
        <v>8000</v>
      </c>
    </row>
    <row r="154" spans="1:7" x14ac:dyDescent="0.25">
      <c r="A154" s="102" t="s">
        <v>74</v>
      </c>
      <c r="B154" s="103"/>
      <c r="C154" s="15" t="s">
        <v>98</v>
      </c>
      <c r="D154" s="15"/>
      <c r="E154" s="51"/>
      <c r="F154" s="16"/>
      <c r="G154" s="34">
        <f>G155</f>
        <v>2789500</v>
      </c>
    </row>
    <row r="155" spans="1:7" ht="53.25" customHeight="1" x14ac:dyDescent="0.25">
      <c r="A155" s="99" t="s">
        <v>151</v>
      </c>
      <c r="B155" s="101"/>
      <c r="C155" s="15"/>
      <c r="D155" s="15"/>
      <c r="E155" s="51"/>
      <c r="F155" s="16"/>
      <c r="G155" s="34">
        <f>G156+G159</f>
        <v>2789500</v>
      </c>
    </row>
    <row r="156" spans="1:7" x14ac:dyDescent="0.25">
      <c r="A156" s="102" t="s">
        <v>155</v>
      </c>
      <c r="B156" s="109"/>
      <c r="C156" s="15"/>
      <c r="D156" s="15" t="s">
        <v>82</v>
      </c>
      <c r="E156" s="51"/>
      <c r="F156" s="16"/>
      <c r="G156" s="34">
        <f>G157</f>
        <v>165418.35999999999</v>
      </c>
    </row>
    <row r="157" spans="1:7" ht="15" customHeight="1" x14ac:dyDescent="0.25">
      <c r="A157" s="104" t="s">
        <v>217</v>
      </c>
      <c r="B157" s="105"/>
      <c r="C157" s="15"/>
      <c r="D157" s="15"/>
      <c r="E157" s="55" t="s">
        <v>199</v>
      </c>
      <c r="F157" s="16"/>
      <c r="G157" s="31">
        <f>G158</f>
        <v>165418.35999999999</v>
      </c>
    </row>
    <row r="158" spans="1:7" ht="29.25" customHeight="1" x14ac:dyDescent="0.25">
      <c r="A158" s="99" t="s">
        <v>121</v>
      </c>
      <c r="B158" s="101"/>
      <c r="C158" s="14"/>
      <c r="D158" s="14"/>
      <c r="E158" s="51"/>
      <c r="F158" s="17" t="s">
        <v>89</v>
      </c>
      <c r="G158" s="31">
        <v>165418.35999999999</v>
      </c>
    </row>
    <row r="159" spans="1:7" x14ac:dyDescent="0.25">
      <c r="A159" s="102" t="s">
        <v>75</v>
      </c>
      <c r="B159" s="103"/>
      <c r="C159" s="15"/>
      <c r="D159" s="15" t="s">
        <v>84</v>
      </c>
      <c r="E159" s="51"/>
      <c r="F159" s="16"/>
      <c r="G159" s="34">
        <f>G162+G160</f>
        <v>2624081.64</v>
      </c>
    </row>
    <row r="160" spans="1:7" ht="27.75" customHeight="1" x14ac:dyDescent="0.25">
      <c r="A160" s="99" t="s">
        <v>274</v>
      </c>
      <c r="B160" s="100"/>
      <c r="C160" s="15"/>
      <c r="D160" s="15"/>
      <c r="E160" s="51" t="s">
        <v>275</v>
      </c>
      <c r="F160" s="16"/>
      <c r="G160" s="31">
        <f>G161</f>
        <v>1969500</v>
      </c>
    </row>
    <row r="161" spans="1:7" ht="40.5" customHeight="1" x14ac:dyDescent="0.25">
      <c r="A161" s="99" t="s">
        <v>252</v>
      </c>
      <c r="B161" s="101"/>
      <c r="C161" s="14"/>
      <c r="D161" s="14"/>
      <c r="E161" s="51"/>
      <c r="F161" s="17" t="s">
        <v>251</v>
      </c>
      <c r="G161" s="31">
        <v>1969500</v>
      </c>
    </row>
    <row r="162" spans="1:7" ht="26.25" customHeight="1" x14ac:dyDescent="0.25">
      <c r="A162" s="99" t="s">
        <v>218</v>
      </c>
      <c r="B162" s="101"/>
      <c r="C162" s="14"/>
      <c r="D162" s="14"/>
      <c r="E162" s="55" t="s">
        <v>261</v>
      </c>
      <c r="F162" s="17"/>
      <c r="G162" s="31">
        <f t="shared" ref="G162" si="1">G163</f>
        <v>654581.64</v>
      </c>
    </row>
    <row r="163" spans="1:7" ht="41.25" customHeight="1" x14ac:dyDescent="0.25">
      <c r="A163" s="99" t="s">
        <v>252</v>
      </c>
      <c r="B163" s="101"/>
      <c r="C163" s="14"/>
      <c r="D163" s="14"/>
      <c r="E163" s="51"/>
      <c r="F163" s="17" t="s">
        <v>251</v>
      </c>
      <c r="G163" s="31">
        <v>654581.64</v>
      </c>
    </row>
    <row r="164" spans="1:7" x14ac:dyDescent="0.25">
      <c r="A164" s="102" t="s">
        <v>115</v>
      </c>
      <c r="B164" s="103"/>
      <c r="C164" s="15"/>
      <c r="D164" s="15"/>
      <c r="E164" s="51"/>
      <c r="F164" s="16"/>
      <c r="G164" s="34">
        <f>G18+G58+G63+G71+G93+G118+G126+G135+G154</f>
        <v>27690069.960000001</v>
      </c>
    </row>
  </sheetData>
  <mergeCells count="161">
    <mergeCell ref="A78:B78"/>
    <mergeCell ref="A80:B80"/>
    <mergeCell ref="A77:B77"/>
    <mergeCell ref="A79:B79"/>
    <mergeCell ref="A5:G5"/>
    <mergeCell ref="A6:G6"/>
    <mergeCell ref="A7:G7"/>
    <mergeCell ref="A8:G8"/>
    <mergeCell ref="A86:B86"/>
    <mergeCell ref="A85:B85"/>
    <mergeCell ref="A73:B73"/>
    <mergeCell ref="A75:B75"/>
    <mergeCell ref="A48:B48"/>
    <mergeCell ref="A70:B70"/>
    <mergeCell ref="A71:B71"/>
    <mergeCell ref="A72:B72"/>
    <mergeCell ref="A61:B61"/>
    <mergeCell ref="A63:B63"/>
    <mergeCell ref="A64:B64"/>
    <mergeCell ref="A65:B65"/>
    <mergeCell ref="A67:B67"/>
    <mergeCell ref="A68:B68"/>
    <mergeCell ref="A62:B62"/>
    <mergeCell ref="A81:B81"/>
    <mergeCell ref="A28:B28"/>
    <mergeCell ref="A30:B30"/>
    <mergeCell ref="A89:B89"/>
    <mergeCell ref="A90:B90"/>
    <mergeCell ref="A83:B83"/>
    <mergeCell ref="A84:B84"/>
    <mergeCell ref="A82:B82"/>
    <mergeCell ref="A153:B153"/>
    <mergeCell ref="A152:B152"/>
    <mergeCell ref="A143:B143"/>
    <mergeCell ref="A144:B144"/>
    <mergeCell ref="A98:B98"/>
    <mergeCell ref="A99:B99"/>
    <mergeCell ref="A101:B101"/>
    <mergeCell ref="A95:B95"/>
    <mergeCell ref="A97:B97"/>
    <mergeCell ref="A100:B100"/>
    <mergeCell ref="A92:B92"/>
    <mergeCell ref="A93:B93"/>
    <mergeCell ref="A148:B148"/>
    <mergeCell ref="A149:B149"/>
    <mergeCell ref="A87:B87"/>
    <mergeCell ref="A88:B88"/>
    <mergeCell ref="A91:B91"/>
    <mergeCell ref="A116:B116"/>
    <mergeCell ref="A117:B117"/>
    <mergeCell ref="A1:G1"/>
    <mergeCell ref="A2:G2"/>
    <mergeCell ref="A3:G3"/>
    <mergeCell ref="A4:G4"/>
    <mergeCell ref="A10:G10"/>
    <mergeCell ref="A11:G11"/>
    <mergeCell ref="A12:G12"/>
    <mergeCell ref="A13:G13"/>
    <mergeCell ref="A54:B54"/>
    <mergeCell ref="A15:G15"/>
    <mergeCell ref="A21:B21"/>
    <mergeCell ref="A26:B26"/>
    <mergeCell ref="A27:B27"/>
    <mergeCell ref="A17:B17"/>
    <mergeCell ref="A18:B18"/>
    <mergeCell ref="A19:B19"/>
    <mergeCell ref="A20:B20"/>
    <mergeCell ref="A22:B22"/>
    <mergeCell ref="A23:B23"/>
    <mergeCell ref="A24:B24"/>
    <mergeCell ref="A25:B25"/>
    <mergeCell ref="A33:B33"/>
    <mergeCell ref="A102:B102"/>
    <mergeCell ref="A103:B103"/>
    <mergeCell ref="A115:B115"/>
    <mergeCell ref="A109:B109"/>
    <mergeCell ref="A108:B108"/>
    <mergeCell ref="A105:B105"/>
    <mergeCell ref="A107:B107"/>
    <mergeCell ref="A104:B104"/>
    <mergeCell ref="A106:B106"/>
    <mergeCell ref="A113:B113"/>
    <mergeCell ref="A155:B155"/>
    <mergeCell ref="A156:B156"/>
    <mergeCell ref="A158:B158"/>
    <mergeCell ref="A147:B147"/>
    <mergeCell ref="A163:B163"/>
    <mergeCell ref="A125:B125"/>
    <mergeCell ref="A126:B126"/>
    <mergeCell ref="A118:B118"/>
    <mergeCell ref="A119:B119"/>
    <mergeCell ref="A120:B120"/>
    <mergeCell ref="A122:B122"/>
    <mergeCell ref="A123:B123"/>
    <mergeCell ref="A142:B142"/>
    <mergeCell ref="A141:B141"/>
    <mergeCell ref="A151:B151"/>
    <mergeCell ref="A150:B150"/>
    <mergeCell ref="A161:B161"/>
    <mergeCell ref="A124:B124"/>
    <mergeCell ref="A66:B66"/>
    <mergeCell ref="A69:B69"/>
    <mergeCell ref="A74:B74"/>
    <mergeCell ref="A60:B60"/>
    <mergeCell ref="A160:B160"/>
    <mergeCell ref="A110:B110"/>
    <mergeCell ref="A164:B164"/>
    <mergeCell ref="A139:B139"/>
    <mergeCell ref="A140:B140"/>
    <mergeCell ref="A146:B146"/>
    <mergeCell ref="A154:B154"/>
    <mergeCell ref="A159:B159"/>
    <mergeCell ref="A162:B162"/>
    <mergeCell ref="A127:B127"/>
    <mergeCell ref="A128:B128"/>
    <mergeCell ref="A132:B132"/>
    <mergeCell ref="A133:B133"/>
    <mergeCell ref="A134:B134"/>
    <mergeCell ref="A135:B135"/>
    <mergeCell ref="A131:B131"/>
    <mergeCell ref="A129:B129"/>
    <mergeCell ref="A130:B130"/>
    <mergeCell ref="A145:B145"/>
    <mergeCell ref="A157:B157"/>
    <mergeCell ref="A36:B36"/>
    <mergeCell ref="A37:B37"/>
    <mergeCell ref="A38:B38"/>
    <mergeCell ref="A39:B39"/>
    <mergeCell ref="A40:B40"/>
    <mergeCell ref="A41:B41"/>
    <mergeCell ref="A42:B42"/>
    <mergeCell ref="A57:B57"/>
    <mergeCell ref="A55:B55"/>
    <mergeCell ref="A46:B46"/>
    <mergeCell ref="A50:B50"/>
    <mergeCell ref="A53:B53"/>
    <mergeCell ref="A56:B56"/>
    <mergeCell ref="A136:B136"/>
    <mergeCell ref="A137:B137"/>
    <mergeCell ref="A138:B138"/>
    <mergeCell ref="A76:B76"/>
    <mergeCell ref="A31:B31"/>
    <mergeCell ref="A32:B32"/>
    <mergeCell ref="A29:B29"/>
    <mergeCell ref="A34:B34"/>
    <mergeCell ref="A35:B35"/>
    <mergeCell ref="A51:B51"/>
    <mergeCell ref="A52:B52"/>
    <mergeCell ref="A58:B58"/>
    <mergeCell ref="A59:B59"/>
    <mergeCell ref="A43:B43"/>
    <mergeCell ref="A44:B44"/>
    <mergeCell ref="A45:B45"/>
    <mergeCell ref="A47:B47"/>
    <mergeCell ref="A121:B121"/>
    <mergeCell ref="A114:B114"/>
    <mergeCell ref="A111:B111"/>
    <mergeCell ref="A112:B112"/>
    <mergeCell ref="A94:B94"/>
    <mergeCell ref="A96:B96"/>
    <mergeCell ref="A49:B49"/>
  </mergeCells>
  <pageMargins left="0.70866141732283472" right="0.51181102362204722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 прил. 5</vt:lpstr>
      <vt:lpstr>расходы Рз ПР прил. 6</vt:lpstr>
      <vt:lpstr>расходы КЦСР и ВР прил.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2016-11-18T07:44:25Z</dcterms:modified>
</cp:coreProperties>
</file>