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37" i="3" l="1"/>
  <c r="G80" i="3" l="1"/>
  <c r="G58" i="3"/>
  <c r="G35" i="3" l="1"/>
  <c r="G34" i="3" s="1"/>
  <c r="G101" i="3"/>
  <c r="G111" i="3"/>
  <c r="G50" i="3"/>
  <c r="G32" i="3"/>
  <c r="G30" i="3"/>
  <c r="G27" i="3"/>
  <c r="G16" i="3" l="1"/>
  <c r="G15" i="3" s="1"/>
  <c r="G65" i="3" l="1"/>
  <c r="G19" i="3" l="1"/>
  <c r="G18" i="3" s="1"/>
  <c r="G83" i="3" l="1"/>
  <c r="G79" i="3" s="1"/>
  <c r="G72" i="3"/>
  <c r="G61" i="3"/>
  <c r="G60" i="3" s="1"/>
  <c r="G42" i="3"/>
  <c r="D27" i="2" l="1"/>
  <c r="D43" i="2" s="1"/>
  <c r="G109" i="3" l="1"/>
  <c r="G105" i="3"/>
  <c r="G104" i="3" s="1"/>
  <c r="G103" i="3" s="1"/>
  <c r="G97" i="3"/>
  <c r="G96" i="3" s="1"/>
  <c r="G99" i="3"/>
  <c r="G67" i="3"/>
  <c r="G64" i="3" s="1"/>
  <c r="G87" i="3"/>
  <c r="G89" i="3"/>
  <c r="G91" i="3"/>
  <c r="G93" i="3"/>
  <c r="G75" i="3"/>
  <c r="G77" i="3"/>
  <c r="G70" i="3"/>
  <c r="G69" i="3" s="1"/>
  <c r="G56" i="3"/>
  <c r="G55" i="3" s="1"/>
  <c r="G52" i="3"/>
  <c r="G49" i="3" s="1"/>
  <c r="G48" i="3" s="1"/>
  <c r="G46" i="3"/>
  <c r="G45" i="3" s="1"/>
  <c r="G44" i="3" s="1"/>
  <c r="G40" i="3"/>
  <c r="G38" i="3"/>
  <c r="G29" i="3"/>
  <c r="G108" i="3" l="1"/>
  <c r="G107" i="3" s="1"/>
  <c r="G54" i="3"/>
  <c r="G95" i="3"/>
  <c r="G74" i="3"/>
  <c r="G86" i="3"/>
  <c r="G85" i="3" s="1"/>
  <c r="G22" i="3"/>
  <c r="G63" i="3" l="1"/>
  <c r="D30" i="2"/>
  <c r="G21" i="3" l="1"/>
  <c r="G14" i="3" s="1"/>
  <c r="D16" i="2"/>
  <c r="D27" i="1" l="1"/>
  <c r="D32" i="1" s="1"/>
  <c r="G113" i="3"/>
</calcChain>
</file>

<file path=xl/sharedStrings.xml><?xml version="1.0" encoding="utf-8"?>
<sst xmlns="http://schemas.openxmlformats.org/spreadsheetml/2006/main" count="317" uniqueCount="215">
  <si>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</si>
  <si>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</si>
  <si>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</si>
  <si>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</si>
  <si>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</si>
  <si>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</si>
  <si>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</si>
  <si>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</si>
  <si>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</si>
  <si>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</si>
  <si>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</si>
  <si>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</si>
  <si>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</si>
  <si>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</si>
  <si>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</si>
  <si>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</si>
  <si>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</si>
  <si>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</si>
  <si>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</si>
  <si>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</si>
  <si>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</si>
  <si>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</si>
  <si>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</si>
  <si>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</si>
  <si>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</si>
  <si>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</si>
  <si>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</si>
  <si>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</si>
  <si>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</si>
  <si>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</si>
  <si>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</si>
  <si>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</si>
  <si>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</si>
  <si>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</si>
  <si>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</si>
  <si>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</si>
  <si>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</si>
  <si>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</si>
  <si>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</si>
  <si>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</si>
  <si>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</si>
  <si>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</si>
  <si>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</si>
  <si>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</si>
  <si>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</si>
  <si>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</si>
  <si>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</si>
  <si>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</si>
  <si>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</si>
  <si>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</si>
  <si>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</si>
  <si>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</si>
  <si>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</si>
  <si>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</si>
  <si>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</si>
  <si>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</si>
  <si>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</si>
  <si>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</si>
  <si>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</si>
  <si>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</si>
  <si>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</si>
  <si>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</si>
  <si>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</si>
  <si>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</si>
  <si>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</si>
  <si>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</si>
  <si>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</si>
  <si>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</si>
  <si>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</si>
  <si>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</si>
  <si>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</si>
  <si>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</si>
  <si>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</si>
  <si>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</si>
  <si>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</si>
  <si>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</si>
  <si>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</si>
  <si>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</si>
  <si>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</si>
  <si>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</si>
  <si>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</si>
  <si>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</si>
  <si>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</si>
  <si>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</si>
  <si>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</si>
  <si>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</si>
  <si>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</si>
  <si>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</si>
  <si>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</si>
  <si>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</si>
  <si>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</si>
  <si>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</si>
  <si>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</si>
  <si>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</si>
  <si>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</si>
  <si>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</si>
  <si>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</si>
  <si>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</si>
  <si>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</si>
  <si>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</si>
  <si>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</si>
  <si>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</si>
  <si>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</si>
  <si>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</si>
  <si>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</si>
  <si>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</si>
  <si>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</si>
  <si>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</si>
  <si>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</si>
  <si>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</si>
  <si>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</si>
  <si>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</si>
  <si>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</si>
  <si>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</si>
  <si>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</si>
  <si>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</si>
  <si>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</si>
  <si>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</si>
  <si>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</si>
  <si>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</si>
  <si>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</si>
  <si>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</si>
  <si>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</si>
  <si>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</si>
  <si>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</si>
  <si>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Приложение № 1</t>
  </si>
  <si>
    <t>от  _______.2013г. № ___</t>
  </si>
  <si>
    <t>Приложение № 2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</si>
  <si>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</si>
  <si>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</si>
  <si>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</si>
  <si>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</si>
  <si>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</si>
  <si>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</si>
  <si>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</si>
  <si>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</si>
  <si>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</si>
  <si>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</si>
  <si>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</si>
  <si>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</si>
  <si>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</si>
  <si>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</si>
  <si>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</si>
  <si>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</si>
  <si>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</si>
  <si>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</si>
  <si>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</si>
  <si>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</si>
  <si>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</si>
  <si>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</si>
  <si>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</si>
  <si>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</si>
  <si>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</si>
  <si>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</si>
  <si>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</si>
  <si>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</si>
  <si>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</si>
  <si>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</si>
  <si>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</si>
  <si>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01 2 2001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</si>
  <si>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</si>
  <si>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</si>
  <si>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</si>
  <si>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</si>
  <si>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</si>
  <si>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</si>
  <si>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</si>
  <si>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</si>
  <si>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</si>
  <si>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</si>
  <si>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</si>
  <si>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</si>
  <si>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</si>
  <si>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</si>
  <si>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</si>
  <si>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</si>
  <si>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</si>
  <si>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</si>
  <si>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11 2 2036</t>
  </si>
  <si>
    <t>50 1 2047</t>
  </si>
  <si>
    <t>50 2 2054</t>
  </si>
  <si>
    <t>15 1 2043</t>
  </si>
  <si>
    <t>09 2 2031</t>
  </si>
  <si>
    <t>08 1 2028</t>
  </si>
  <si>
    <t>50 1 2053</t>
  </si>
  <si>
    <t>03 2 2010</t>
  </si>
  <si>
    <t>02 2 2065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</si>
  <si>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</si>
  <si>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</si>
  <si>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</si>
  <si>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</si>
  <si>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</si>
  <si>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05 1 2014</t>
  </si>
  <si>
    <t>05 1 2015</t>
  </si>
  <si>
    <t>07 9 2063</t>
  </si>
  <si>
    <t>Доходы бюджета Судоверфского сельского поселения по кодам классификации доходов бюджетов Российской Федерации на 2015 год</t>
  </si>
  <si>
    <t>руб.</t>
  </si>
  <si>
    <t>000 1 03 02000 01 0000 110</t>
  </si>
  <si>
    <t>Акцизы по подакцизным товарам (продукции), производимым на территории Российской Федерации</t>
  </si>
  <si>
    <t>Расходы бюджета Судоверфского сельского поселения по функциональной  классификации расходов бюджетов Российской Федерации на 2015 год</t>
  </si>
  <si>
    <t>Распределение расходов бюджета Судоверфского сельского поселения на 2015 год по разделам, подразделам, целевым статьям расходов, видам расходов функциональной классификации расходов Российской Федерации</t>
  </si>
  <si>
    <t>07 6 2025</t>
  </si>
  <si>
    <t xml:space="preserve"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 </t>
  </si>
  <si>
    <t>10 2 2061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</si>
  <si>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</si>
  <si>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</si>
  <si>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</si>
  <si>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</si>
  <si>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мероприятий по финансированию дорожного хозяйства за счет средств областного бюджета</t>
  </si>
  <si>
    <t>08 1 7244</t>
  </si>
  <si>
    <t>от 24.12.2014г. № 290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</si>
  <si>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2015-2017 годы</t>
  </si>
  <si>
    <t>Итого налоговые и неналоговые доходы</t>
  </si>
  <si>
    <t xml:space="preserve">Межбюджетные трансферты бюджету района из бюджета поселений путем заключения соглашений на организацию физкультурно-оздоровительных и спортивных мероприятий </t>
  </si>
  <si>
    <t>Наименование разделов и подразделов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</si>
</sst>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0" fillId="0" borderId="10" xfId="0" applyBorder="1"/>
    <xf numFmtId="0" fontId="0" fillId="0" borderId="12" xfId="0" applyBorder="1"/>
    <xf numFmtId="0" fontId="2" fillId="0" borderId="12" xfId="0" applyFont="1" applyBorder="1"/>
    <xf numFmtId="4" fontId="2" fillId="0" borderId="11" xfId="0" applyNumberFormat="1" applyFont="1" applyBorder="1"/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24" sqref="C24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58"/>
      <c r="B1" s="59"/>
      <c r="C1" s="59"/>
      <c r="D1" s="59"/>
      <c r="E1" s="3"/>
      <c r="F1" s="3"/>
      <c r="G1" s="3"/>
      <c r="H1" s="3"/>
    </row>
    <row r="2" spans="1:10" hidden="1" x14ac:dyDescent="0.25">
      <c r="A2" s="58"/>
      <c r="B2" s="59"/>
      <c r="C2" s="59"/>
      <c r="D2" s="59"/>
      <c r="E2" s="1"/>
      <c r="F2" s="1"/>
      <c r="G2" s="1"/>
      <c r="H2" s="1"/>
    </row>
    <row r="3" spans="1:10" ht="13.5" hidden="1" customHeight="1" x14ac:dyDescent="0.25">
      <c r="A3" s="58"/>
      <c r="B3" s="59"/>
      <c r="C3" s="59"/>
      <c r="D3" s="59"/>
      <c r="H3" s="2"/>
    </row>
    <row r="4" spans="1:10" hidden="1" x14ac:dyDescent="0.25">
      <c r="A4" s="58"/>
      <c r="B4" s="59"/>
      <c r="C4" s="59"/>
      <c r="D4" s="59"/>
    </row>
    <row r="5" spans="1:10" hidden="1" x14ac:dyDescent="0.25">
      <c r="D5" s="20"/>
    </row>
    <row r="6" spans="1:10" hidden="1" x14ac:dyDescent="0.25">
      <c r="A6" s="58"/>
      <c r="B6" s="59"/>
      <c r="C6" s="59"/>
      <c r="D6" s="59"/>
    </row>
    <row r="7" spans="1:10" x14ac:dyDescent="0.25">
      <c r="A7" s="34"/>
      <c r="B7" s="35"/>
      <c r="C7" s="35"/>
      <c r="D7" s="34" t="s">
        <v>125</v>
      </c>
      <c r="E7" s="35"/>
      <c r="F7" s="35"/>
      <c r="G7" s="35"/>
      <c r="H7" s="35"/>
      <c r="I7" s="35"/>
      <c r="J7" s="35"/>
    </row>
    <row r="8" spans="1:10" x14ac:dyDescent="0.25">
      <c r="A8" s="36"/>
      <c r="B8" s="35"/>
      <c r="C8" s="35"/>
      <c r="D8" s="36" t="s">
        <v>0</v>
      </c>
      <c r="E8" s="35"/>
      <c r="F8" s="35"/>
      <c r="G8" s="35"/>
      <c r="H8" s="35"/>
      <c r="I8" s="35"/>
      <c r="J8" s="35"/>
    </row>
    <row r="9" spans="1:10" x14ac:dyDescent="0.25">
      <c r="A9" s="34"/>
      <c r="B9" s="35"/>
      <c r="C9" s="35"/>
      <c r="D9" s="34" t="s">
        <v>1</v>
      </c>
      <c r="E9" s="35"/>
      <c r="F9" s="35"/>
      <c r="G9" s="35"/>
      <c r="H9" s="35"/>
      <c r="I9" s="35"/>
      <c r="J9" s="35"/>
    </row>
    <row r="10" spans="1:10" x14ac:dyDescent="0.25">
      <c r="A10" s="34"/>
      <c r="B10" s="35"/>
      <c r="C10" s="35"/>
      <c r="D10" s="34" t="s">
        <v>210</v>
      </c>
      <c r="E10" s="35"/>
      <c r="F10" s="35"/>
      <c r="G10" s="35"/>
      <c r="H10" s="35"/>
      <c r="I10" s="35"/>
      <c r="J10" s="35"/>
    </row>
    <row r="11" spans="1:10" ht="17.25" customHeight="1" x14ac:dyDescent="0.25">
      <c r="A11" s="58"/>
      <c r="B11" s="59"/>
      <c r="C11" s="59"/>
      <c r="D11" s="59"/>
    </row>
    <row r="12" spans="1:10" ht="18.75" hidden="1" x14ac:dyDescent="0.25">
      <c r="A12" s="60"/>
      <c r="B12" s="61"/>
      <c r="C12" s="61"/>
      <c r="D12" s="61"/>
    </row>
    <row r="13" spans="1:10" x14ac:dyDescent="0.25">
      <c r="A13" s="58"/>
      <c r="B13" s="59"/>
      <c r="C13" s="59"/>
      <c r="D13" s="59"/>
    </row>
    <row r="14" spans="1:10" ht="0.75" customHeight="1" x14ac:dyDescent="0.25"/>
    <row r="15" spans="1:10" ht="31.5" customHeight="1" x14ac:dyDescent="0.25">
      <c r="A15" s="64" t="s">
        <v>195</v>
      </c>
      <c r="B15" s="64"/>
      <c r="C15" s="64"/>
      <c r="D15" s="64"/>
    </row>
    <row r="16" spans="1:10" x14ac:dyDescent="0.25">
      <c r="D16" s="33" t="s">
        <v>196</v>
      </c>
    </row>
    <row r="17" spans="1:4" ht="69" customHeight="1" x14ac:dyDescent="0.25">
      <c r="A17" s="65" t="s">
        <v>2</v>
      </c>
      <c r="B17" s="66"/>
      <c r="C17" s="5" t="s">
        <v>3</v>
      </c>
      <c r="D17" s="6" t="s">
        <v>4</v>
      </c>
    </row>
    <row r="18" spans="1:4" ht="16.5" customHeight="1" x14ac:dyDescent="0.25">
      <c r="A18" s="67" t="s">
        <v>5</v>
      </c>
      <c r="B18" s="63"/>
      <c r="C18" s="8" t="s">
        <v>6</v>
      </c>
      <c r="D18" s="44">
        <v>591000</v>
      </c>
    </row>
    <row r="19" spans="1:4" x14ac:dyDescent="0.25">
      <c r="A19" s="62" t="s">
        <v>7</v>
      </c>
      <c r="B19" s="63"/>
      <c r="C19" s="8" t="s">
        <v>8</v>
      </c>
      <c r="D19" s="45">
        <v>1000</v>
      </c>
    </row>
    <row r="20" spans="1:4" ht="16.5" customHeight="1" x14ac:dyDescent="0.25">
      <c r="A20" s="62" t="s">
        <v>9</v>
      </c>
      <c r="B20" s="63"/>
      <c r="C20" s="8" t="s">
        <v>10</v>
      </c>
      <c r="D20" s="45">
        <v>568000</v>
      </c>
    </row>
    <row r="21" spans="1:4" x14ac:dyDescent="0.25">
      <c r="A21" s="62" t="s">
        <v>11</v>
      </c>
      <c r="B21" s="63"/>
      <c r="C21" s="8" t="s">
        <v>12</v>
      </c>
      <c r="D21" s="45">
        <v>3208000</v>
      </c>
    </row>
    <row r="22" spans="1:4" ht="25.5" x14ac:dyDescent="0.25">
      <c r="A22" s="42" t="s">
        <v>197</v>
      </c>
      <c r="B22" s="43"/>
      <c r="C22" s="8" t="s">
        <v>198</v>
      </c>
      <c r="D22" s="45">
        <v>1344000</v>
      </c>
    </row>
    <row r="23" spans="1:4" ht="67.5" customHeight="1" x14ac:dyDescent="0.25">
      <c r="A23" s="62" t="s">
        <v>13</v>
      </c>
      <c r="B23" s="63"/>
      <c r="C23" s="8" t="s">
        <v>14</v>
      </c>
      <c r="D23" s="45">
        <v>30000</v>
      </c>
    </row>
    <row r="24" spans="1:4" ht="53.25" customHeight="1" x14ac:dyDescent="0.25">
      <c r="A24" s="62" t="s">
        <v>15</v>
      </c>
      <c r="B24" s="63"/>
      <c r="C24" s="7" t="s">
        <v>16</v>
      </c>
      <c r="D24" s="45">
        <v>354958</v>
      </c>
    </row>
    <row r="25" spans="1:4" ht="63.75" x14ac:dyDescent="0.25">
      <c r="A25" s="62" t="s">
        <v>17</v>
      </c>
      <c r="B25" s="63"/>
      <c r="C25" s="7" t="s">
        <v>18</v>
      </c>
      <c r="D25" s="45">
        <v>1000000</v>
      </c>
    </row>
    <row r="26" spans="1:4" ht="81" customHeight="1" x14ac:dyDescent="0.25">
      <c r="A26" s="62" t="s">
        <v>19</v>
      </c>
      <c r="B26" s="63"/>
      <c r="C26" s="8" t="s">
        <v>20</v>
      </c>
      <c r="D26" s="45">
        <v>107000</v>
      </c>
    </row>
    <row r="27" spans="1:4" ht="16.5" customHeight="1" x14ac:dyDescent="0.25">
      <c r="A27" s="62"/>
      <c r="B27" s="63"/>
      <c r="C27" s="9" t="s">
        <v>212</v>
      </c>
      <c r="D27" s="46">
        <f>SUM(D18:D26)</f>
        <v>7203958</v>
      </c>
    </row>
    <row r="28" spans="1:4" ht="25.5" x14ac:dyDescent="0.25">
      <c r="A28" s="62" t="s">
        <v>21</v>
      </c>
      <c r="B28" s="63"/>
      <c r="C28" s="8" t="s">
        <v>22</v>
      </c>
      <c r="D28" s="45">
        <v>9521000</v>
      </c>
    </row>
    <row r="29" spans="1:4" ht="38.25" x14ac:dyDescent="0.25">
      <c r="A29" s="62" t="s">
        <v>23</v>
      </c>
      <c r="B29" s="63"/>
      <c r="C29" s="8" t="s">
        <v>24</v>
      </c>
      <c r="D29" s="45">
        <v>182400</v>
      </c>
    </row>
    <row r="30" spans="1:4" ht="63.75" x14ac:dyDescent="0.25">
      <c r="A30" s="53" t="s">
        <v>204</v>
      </c>
      <c r="B30" s="54"/>
      <c r="C30" s="55" t="s">
        <v>205</v>
      </c>
      <c r="D30" s="56">
        <v>4849200</v>
      </c>
    </row>
    <row r="31" spans="1:4" ht="63.75" x14ac:dyDescent="0.25">
      <c r="A31" s="70" t="s">
        <v>206</v>
      </c>
      <c r="B31" s="71"/>
      <c r="C31" s="7" t="s">
        <v>207</v>
      </c>
      <c r="D31" s="45">
        <v>540523.39</v>
      </c>
    </row>
    <row r="32" spans="1:4" x14ac:dyDescent="0.25">
      <c r="A32" s="68"/>
      <c r="B32" s="69"/>
      <c r="C32" s="10" t="s">
        <v>25</v>
      </c>
      <c r="D32" s="46">
        <f>D27+D28+D29+D30+D31</f>
        <v>22297081.390000001</v>
      </c>
    </row>
    <row r="33" spans="1:4" ht="15.75" x14ac:dyDescent="0.25">
      <c r="A33" s="4"/>
      <c r="B33" s="4"/>
      <c r="C33" s="4"/>
      <c r="D33" s="4"/>
    </row>
  </sheetData>
  <mergeCells count="23">
    <mergeCell ref="A32:B32"/>
    <mergeCell ref="A25:B25"/>
    <mergeCell ref="A26:B26"/>
    <mergeCell ref="A27:B27"/>
    <mergeCell ref="A28:B28"/>
    <mergeCell ref="A29:B29"/>
    <mergeCell ref="A31:B31"/>
    <mergeCell ref="A23:B23"/>
    <mergeCell ref="A24:B24"/>
    <mergeCell ref="A15:D15"/>
    <mergeCell ref="A17:B17"/>
    <mergeCell ref="A18:B18"/>
    <mergeCell ref="A19:B19"/>
    <mergeCell ref="A11:D11"/>
    <mergeCell ref="A12:D12"/>
    <mergeCell ref="A13:D13"/>
    <mergeCell ref="A20:B20"/>
    <mergeCell ref="A21:B21"/>
    <mergeCell ref="A2:D2"/>
    <mergeCell ref="A3:D3"/>
    <mergeCell ref="A4:D4"/>
    <mergeCell ref="A1:D1"/>
    <mergeCell ref="A6:D6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7" workbookViewId="0">
      <selection activeCell="A11" sqref="A11:D11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58"/>
      <c r="B1" s="59"/>
      <c r="C1" s="59"/>
      <c r="D1" s="59"/>
    </row>
    <row r="2" spans="1:4" hidden="1" x14ac:dyDescent="0.25">
      <c r="A2" s="58"/>
      <c r="B2" s="59"/>
      <c r="C2" s="59"/>
      <c r="D2" s="59"/>
    </row>
    <row r="3" spans="1:4" hidden="1" x14ac:dyDescent="0.25">
      <c r="A3" s="58"/>
      <c r="B3" s="59"/>
      <c r="C3" s="59"/>
      <c r="D3" s="59"/>
    </row>
    <row r="4" spans="1:4" hidden="1" x14ac:dyDescent="0.25">
      <c r="A4" s="58"/>
      <c r="B4" s="59"/>
      <c r="C4" s="59"/>
      <c r="D4" s="59"/>
    </row>
    <row r="5" spans="1:4" hidden="1" x14ac:dyDescent="0.25">
      <c r="D5" s="20"/>
    </row>
    <row r="6" spans="1:4" hidden="1" x14ac:dyDescent="0.25">
      <c r="A6" s="58"/>
      <c r="B6" s="59"/>
      <c r="C6" s="59"/>
      <c r="D6" s="59"/>
    </row>
    <row r="7" spans="1:4" x14ac:dyDescent="0.25">
      <c r="A7" s="35"/>
      <c r="B7" s="34" t="s">
        <v>125</v>
      </c>
      <c r="C7" s="35"/>
      <c r="D7" s="34" t="s">
        <v>127</v>
      </c>
    </row>
    <row r="8" spans="1:4" x14ac:dyDescent="0.25">
      <c r="A8" s="35"/>
      <c r="B8" s="36" t="s">
        <v>0</v>
      </c>
      <c r="C8" s="35"/>
      <c r="D8" s="36" t="s">
        <v>0</v>
      </c>
    </row>
    <row r="9" spans="1:4" x14ac:dyDescent="0.25">
      <c r="A9" s="35"/>
      <c r="B9" s="34" t="s">
        <v>1</v>
      </c>
      <c r="C9" s="35"/>
      <c r="D9" s="34" t="s">
        <v>1</v>
      </c>
    </row>
    <row r="10" spans="1:4" x14ac:dyDescent="0.25">
      <c r="A10" s="35"/>
      <c r="B10" s="34" t="s">
        <v>126</v>
      </c>
      <c r="C10" s="35"/>
      <c r="D10" s="34" t="s">
        <v>210</v>
      </c>
    </row>
    <row r="11" spans="1:4" x14ac:dyDescent="0.25">
      <c r="A11" s="58"/>
      <c r="B11" s="59"/>
      <c r="C11" s="59"/>
      <c r="D11" s="59"/>
    </row>
    <row r="13" spans="1:4" ht="31.5" customHeight="1" x14ac:dyDescent="0.25">
      <c r="A13" s="64" t="s">
        <v>199</v>
      </c>
      <c r="B13" s="64"/>
      <c r="C13" s="64"/>
      <c r="D13" s="64"/>
    </row>
    <row r="14" spans="1:4" x14ac:dyDescent="0.25">
      <c r="D14" s="20" t="s">
        <v>196</v>
      </c>
    </row>
    <row r="15" spans="1:4" ht="15.75" x14ac:dyDescent="0.25">
      <c r="A15" s="75" t="s">
        <v>26</v>
      </c>
      <c r="B15" s="76"/>
      <c r="C15" s="13" t="s">
        <v>214</v>
      </c>
      <c r="D15" s="6" t="s">
        <v>4</v>
      </c>
    </row>
    <row r="16" spans="1:4" x14ac:dyDescent="0.25">
      <c r="A16" s="77" t="s">
        <v>27</v>
      </c>
      <c r="B16" s="74"/>
      <c r="C16" s="10" t="s">
        <v>28</v>
      </c>
      <c r="D16" s="47">
        <f>D17+D18+D19+D20+D21+D22</f>
        <v>5451146</v>
      </c>
    </row>
    <row r="17" spans="1:4" ht="27.75" customHeight="1" x14ac:dyDescent="0.25">
      <c r="A17" s="68" t="s">
        <v>29</v>
      </c>
      <c r="B17" s="74"/>
      <c r="C17" s="7" t="s">
        <v>30</v>
      </c>
      <c r="D17" s="45">
        <v>870267</v>
      </c>
    </row>
    <row r="18" spans="1:4" ht="38.25" x14ac:dyDescent="0.25">
      <c r="A18" s="68" t="s">
        <v>31</v>
      </c>
      <c r="B18" s="74"/>
      <c r="C18" s="7" t="s">
        <v>32</v>
      </c>
      <c r="D18" s="45">
        <v>96000</v>
      </c>
    </row>
    <row r="19" spans="1:4" ht="38.25" x14ac:dyDescent="0.25">
      <c r="A19" s="68" t="s">
        <v>33</v>
      </c>
      <c r="B19" s="74"/>
      <c r="C19" s="8" t="s">
        <v>34</v>
      </c>
      <c r="D19" s="45">
        <v>3672939</v>
      </c>
    </row>
    <row r="20" spans="1:4" ht="26.25" thickBot="1" x14ac:dyDescent="0.3">
      <c r="A20" s="68" t="s">
        <v>35</v>
      </c>
      <c r="B20" s="74"/>
      <c r="C20" s="23" t="s">
        <v>36</v>
      </c>
      <c r="D20" s="45">
        <v>121940</v>
      </c>
    </row>
    <row r="21" spans="1:4" ht="15.75" thickBot="1" x14ac:dyDescent="0.3">
      <c r="A21" s="68" t="s">
        <v>37</v>
      </c>
      <c r="B21" s="74"/>
      <c r="C21" s="24" t="s">
        <v>38</v>
      </c>
      <c r="D21" s="45">
        <v>100000</v>
      </c>
    </row>
    <row r="22" spans="1:4" ht="15.75" thickBot="1" x14ac:dyDescent="0.3">
      <c r="A22" s="68" t="s">
        <v>39</v>
      </c>
      <c r="B22" s="74"/>
      <c r="C22" s="24" t="s">
        <v>40</v>
      </c>
      <c r="D22" s="45">
        <v>590000</v>
      </c>
    </row>
    <row r="23" spans="1:4" ht="15.75" thickBot="1" x14ac:dyDescent="0.3">
      <c r="A23" s="68" t="s">
        <v>46</v>
      </c>
      <c r="B23" s="74"/>
      <c r="C23" s="25" t="s">
        <v>42</v>
      </c>
      <c r="D23" s="46">
        <v>182400</v>
      </c>
    </row>
    <row r="24" spans="1:4" ht="17.25" customHeight="1" thickBot="1" x14ac:dyDescent="0.3">
      <c r="A24" s="68" t="s">
        <v>41</v>
      </c>
      <c r="B24" s="74"/>
      <c r="C24" s="26" t="s">
        <v>43</v>
      </c>
      <c r="D24" s="45">
        <v>182400</v>
      </c>
    </row>
    <row r="25" spans="1:4" x14ac:dyDescent="0.25">
      <c r="A25" s="68" t="s">
        <v>47</v>
      </c>
      <c r="B25" s="74"/>
      <c r="C25" s="9" t="s">
        <v>44</v>
      </c>
      <c r="D25" s="46">
        <v>384000</v>
      </c>
    </row>
    <row r="26" spans="1:4" ht="25.5" x14ac:dyDescent="0.25">
      <c r="A26" s="68" t="s">
        <v>48</v>
      </c>
      <c r="B26" s="74"/>
      <c r="C26" s="7" t="s">
        <v>45</v>
      </c>
      <c r="D26" s="45">
        <v>384000</v>
      </c>
    </row>
    <row r="27" spans="1:4" ht="15.75" thickBot="1" x14ac:dyDescent="0.3">
      <c r="A27" s="68" t="s">
        <v>49</v>
      </c>
      <c r="B27" s="74"/>
      <c r="C27" s="27" t="s">
        <v>52</v>
      </c>
      <c r="D27" s="46">
        <f>D28+D29</f>
        <v>7444171.3899999997</v>
      </c>
    </row>
    <row r="28" spans="1:4" ht="15.75" thickBot="1" x14ac:dyDescent="0.3">
      <c r="A28" s="68" t="s">
        <v>50</v>
      </c>
      <c r="B28" s="74"/>
      <c r="C28" s="28" t="s">
        <v>53</v>
      </c>
      <c r="D28" s="45">
        <v>6784171.3899999997</v>
      </c>
    </row>
    <row r="29" spans="1:4" x14ac:dyDescent="0.25">
      <c r="A29" s="11" t="s">
        <v>51</v>
      </c>
      <c r="B29" s="12"/>
      <c r="C29" s="29" t="s">
        <v>54</v>
      </c>
      <c r="D29" s="45">
        <v>660000</v>
      </c>
    </row>
    <row r="30" spans="1:4" ht="15.75" thickBot="1" x14ac:dyDescent="0.3">
      <c r="A30" s="72" t="s">
        <v>55</v>
      </c>
      <c r="B30" s="73"/>
      <c r="C30" s="27" t="s">
        <v>60</v>
      </c>
      <c r="D30" s="46">
        <f>D31+D32+D33+D34</f>
        <v>6894854</v>
      </c>
    </row>
    <row r="31" spans="1:4" ht="15.75" thickBot="1" x14ac:dyDescent="0.3">
      <c r="A31" s="68" t="s">
        <v>56</v>
      </c>
      <c r="B31" s="74"/>
      <c r="C31" s="30" t="s">
        <v>61</v>
      </c>
      <c r="D31" s="45">
        <v>1100000</v>
      </c>
    </row>
    <row r="32" spans="1:4" ht="15.75" thickBot="1" x14ac:dyDescent="0.3">
      <c r="A32" s="68" t="s">
        <v>57</v>
      </c>
      <c r="B32" s="74"/>
      <c r="C32" s="30" t="s">
        <v>62</v>
      </c>
      <c r="D32" s="45">
        <v>2000000</v>
      </c>
    </row>
    <row r="33" spans="1:4" ht="15.75" thickBot="1" x14ac:dyDescent="0.3">
      <c r="A33" s="68" t="s">
        <v>58</v>
      </c>
      <c r="B33" s="74"/>
      <c r="C33" s="30" t="s">
        <v>63</v>
      </c>
      <c r="D33" s="45">
        <v>2920000</v>
      </c>
    </row>
    <row r="34" spans="1:4" ht="15.75" thickBot="1" x14ac:dyDescent="0.3">
      <c r="A34" s="68" t="s">
        <v>59</v>
      </c>
      <c r="B34" s="74"/>
      <c r="C34" s="22" t="s">
        <v>64</v>
      </c>
      <c r="D34" s="45">
        <v>874854</v>
      </c>
    </row>
    <row r="35" spans="1:4" ht="15.75" thickBot="1" x14ac:dyDescent="0.3">
      <c r="A35" s="72" t="s">
        <v>65</v>
      </c>
      <c r="B35" s="74"/>
      <c r="C35" s="25" t="s">
        <v>69</v>
      </c>
      <c r="D35" s="46">
        <v>203000</v>
      </c>
    </row>
    <row r="36" spans="1:4" ht="15.75" thickBot="1" x14ac:dyDescent="0.3">
      <c r="A36" s="68" t="s">
        <v>66</v>
      </c>
      <c r="B36" s="74"/>
      <c r="C36" s="30" t="s">
        <v>70</v>
      </c>
      <c r="D36" s="45">
        <v>203000</v>
      </c>
    </row>
    <row r="37" spans="1:4" ht="15.75" thickBot="1" x14ac:dyDescent="0.3">
      <c r="A37" s="68" t="s">
        <v>67</v>
      </c>
      <c r="B37" s="74"/>
      <c r="C37" s="31" t="s">
        <v>71</v>
      </c>
      <c r="D37" s="46">
        <v>593329</v>
      </c>
    </row>
    <row r="38" spans="1:4" ht="15.75" thickBot="1" x14ac:dyDescent="0.3">
      <c r="A38" s="68" t="s">
        <v>68</v>
      </c>
      <c r="B38" s="74"/>
      <c r="C38" s="28" t="s">
        <v>72</v>
      </c>
      <c r="D38" s="45">
        <v>593329</v>
      </c>
    </row>
    <row r="39" spans="1:4" ht="15.75" thickBot="1" x14ac:dyDescent="0.3">
      <c r="A39" s="72" t="s">
        <v>73</v>
      </c>
      <c r="B39" s="73"/>
      <c r="C39" s="32" t="s">
        <v>77</v>
      </c>
      <c r="D39" s="46">
        <v>298181</v>
      </c>
    </row>
    <row r="40" spans="1:4" ht="15.75" thickBot="1" x14ac:dyDescent="0.3">
      <c r="A40" s="68" t="s">
        <v>74</v>
      </c>
      <c r="B40" s="74"/>
      <c r="C40" s="28" t="s">
        <v>78</v>
      </c>
      <c r="D40" s="45">
        <v>298181</v>
      </c>
    </row>
    <row r="41" spans="1:4" ht="15.75" thickBot="1" x14ac:dyDescent="0.3">
      <c r="A41" s="72" t="s">
        <v>75</v>
      </c>
      <c r="B41" s="73"/>
      <c r="C41" s="31" t="s">
        <v>79</v>
      </c>
      <c r="D41" s="46">
        <v>846000</v>
      </c>
    </row>
    <row r="42" spans="1:4" ht="15.75" thickBot="1" x14ac:dyDescent="0.3">
      <c r="A42" s="68" t="s">
        <v>76</v>
      </c>
      <c r="B42" s="74"/>
      <c r="C42" s="28" t="s">
        <v>80</v>
      </c>
      <c r="D42" s="45">
        <v>846000</v>
      </c>
    </row>
    <row r="43" spans="1:4" x14ac:dyDescent="0.25">
      <c r="A43" s="68"/>
      <c r="B43" s="74"/>
      <c r="C43" s="9" t="s">
        <v>81</v>
      </c>
      <c r="D43" s="46">
        <f>D16+D23+D25+D27+D30+D35+D37+D39+D41</f>
        <v>22297081.390000001</v>
      </c>
    </row>
  </sheetData>
  <mergeCells count="35">
    <mergeCell ref="A28:B28"/>
    <mergeCell ref="A30:B30"/>
    <mergeCell ref="A22:B22"/>
    <mergeCell ref="A23:B23"/>
    <mergeCell ref="A24:B24"/>
    <mergeCell ref="A25:B25"/>
    <mergeCell ref="A26:B26"/>
    <mergeCell ref="A27:B27"/>
    <mergeCell ref="A21:B21"/>
    <mergeCell ref="A13:D13"/>
    <mergeCell ref="A15:B15"/>
    <mergeCell ref="A16:B16"/>
    <mergeCell ref="A17:B17"/>
    <mergeCell ref="A18:B18"/>
    <mergeCell ref="A19:B19"/>
    <mergeCell ref="A20:B20"/>
    <mergeCell ref="A31:B31"/>
    <mergeCell ref="A32:B32"/>
    <mergeCell ref="A33:B33"/>
    <mergeCell ref="A34:B34"/>
    <mergeCell ref="A35:B35"/>
    <mergeCell ref="A41:B41"/>
    <mergeCell ref="A42:B42"/>
    <mergeCell ref="A43:B43"/>
    <mergeCell ref="A36:B36"/>
    <mergeCell ref="A37:B37"/>
    <mergeCell ref="A38:B38"/>
    <mergeCell ref="A39:B39"/>
    <mergeCell ref="A40:B40"/>
    <mergeCell ref="A11:D11"/>
    <mergeCell ref="A1:D1"/>
    <mergeCell ref="A2:D2"/>
    <mergeCell ref="A3:D3"/>
    <mergeCell ref="A4:D4"/>
    <mergeCell ref="A6:D6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17" workbookViewId="0">
      <selection activeCell="A117" sqref="A117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3.5703125" customWidth="1"/>
  </cols>
  <sheetData>
    <row r="1" spans="1:7" ht="14.25" hidden="1" customHeight="1" x14ac:dyDescent="0.25">
      <c r="A1" s="58" t="s">
        <v>122</v>
      </c>
      <c r="B1" s="59"/>
      <c r="C1" s="59"/>
      <c r="D1" s="59"/>
      <c r="E1" s="59"/>
      <c r="F1" s="59"/>
      <c r="G1" s="59"/>
    </row>
    <row r="2" spans="1:7" ht="12.75" hidden="1" customHeight="1" x14ac:dyDescent="0.25">
      <c r="A2" s="78" t="s">
        <v>0</v>
      </c>
      <c r="B2" s="59"/>
      <c r="C2" s="59"/>
      <c r="D2" s="59"/>
      <c r="E2" s="59"/>
      <c r="F2" s="59"/>
      <c r="G2" s="59"/>
    </row>
    <row r="3" spans="1:7" hidden="1" x14ac:dyDescent="0.25">
      <c r="A3" s="58" t="s">
        <v>1</v>
      </c>
      <c r="B3" s="59"/>
      <c r="C3" s="59"/>
      <c r="D3" s="59"/>
      <c r="E3" s="59"/>
      <c r="F3" s="59"/>
      <c r="G3" s="59"/>
    </row>
    <row r="4" spans="1:7" hidden="1" x14ac:dyDescent="0.25">
      <c r="A4" s="58" t="s">
        <v>124</v>
      </c>
      <c r="B4" s="59"/>
      <c r="C4" s="59"/>
      <c r="D4" s="59"/>
      <c r="E4" s="59"/>
      <c r="F4" s="59"/>
      <c r="G4" s="59"/>
    </row>
    <row r="5" spans="1:7" x14ac:dyDescent="0.25">
      <c r="G5" s="19"/>
    </row>
    <row r="6" spans="1:7" x14ac:dyDescent="0.25">
      <c r="A6" s="58" t="s">
        <v>123</v>
      </c>
      <c r="B6" s="59"/>
      <c r="C6" s="59"/>
      <c r="D6" s="59"/>
      <c r="E6" s="59"/>
      <c r="F6" s="59"/>
      <c r="G6" s="59"/>
    </row>
    <row r="7" spans="1:7" x14ac:dyDescent="0.25">
      <c r="A7" s="78" t="s">
        <v>0</v>
      </c>
      <c r="B7" s="59"/>
      <c r="C7" s="59"/>
      <c r="D7" s="59"/>
      <c r="E7" s="59"/>
      <c r="F7" s="59"/>
      <c r="G7" s="59"/>
    </row>
    <row r="8" spans="1:7" x14ac:dyDescent="0.25">
      <c r="A8" s="58" t="s">
        <v>1</v>
      </c>
      <c r="B8" s="59"/>
      <c r="C8" s="59"/>
      <c r="D8" s="59"/>
      <c r="E8" s="59"/>
      <c r="F8" s="59"/>
      <c r="G8" s="59"/>
    </row>
    <row r="9" spans="1:7" x14ac:dyDescent="0.25">
      <c r="A9" s="58" t="s">
        <v>210</v>
      </c>
      <c r="B9" s="59"/>
      <c r="C9" s="59"/>
      <c r="D9" s="59"/>
      <c r="E9" s="59"/>
      <c r="F9" s="59"/>
      <c r="G9" s="59"/>
    </row>
    <row r="11" spans="1:7" ht="54" customHeight="1" x14ac:dyDescent="0.25">
      <c r="A11" s="87" t="s">
        <v>200</v>
      </c>
      <c r="B11" s="87"/>
      <c r="C11" s="87"/>
      <c r="D11" s="87"/>
      <c r="E11" s="87"/>
      <c r="F11" s="87"/>
      <c r="G11" s="87"/>
    </row>
    <row r="12" spans="1:7" ht="16.5" customHeight="1" x14ac:dyDescent="0.25">
      <c r="A12" s="18"/>
      <c r="B12" s="18"/>
      <c r="C12" s="18"/>
      <c r="D12" s="18"/>
      <c r="E12" s="18"/>
      <c r="F12" s="18"/>
      <c r="G12" s="48" t="s">
        <v>196</v>
      </c>
    </row>
    <row r="13" spans="1:7" ht="15.75" x14ac:dyDescent="0.25">
      <c r="A13" s="88" t="s">
        <v>86</v>
      </c>
      <c r="B13" s="89"/>
      <c r="C13" s="5" t="s">
        <v>82</v>
      </c>
      <c r="D13" s="5" t="s">
        <v>83</v>
      </c>
      <c r="E13" s="5" t="s">
        <v>84</v>
      </c>
      <c r="F13" s="5" t="s">
        <v>85</v>
      </c>
      <c r="G13" s="6" t="s">
        <v>4</v>
      </c>
    </row>
    <row r="14" spans="1:7" x14ac:dyDescent="0.25">
      <c r="A14" s="81" t="s">
        <v>28</v>
      </c>
      <c r="B14" s="82"/>
      <c r="C14" s="15" t="s">
        <v>87</v>
      </c>
      <c r="D14" s="15"/>
      <c r="E14" s="15"/>
      <c r="F14" s="16"/>
      <c r="G14" s="47">
        <f>G15+G18+G21+G29+G34+G37</f>
        <v>5451146</v>
      </c>
    </row>
    <row r="15" spans="1:7" ht="32.25" customHeight="1" x14ac:dyDescent="0.25">
      <c r="A15" s="81" t="s">
        <v>88</v>
      </c>
      <c r="B15" s="82"/>
      <c r="C15" s="15"/>
      <c r="D15" s="15" t="s">
        <v>89</v>
      </c>
      <c r="E15" s="15"/>
      <c r="F15" s="16"/>
      <c r="G15" s="47">
        <f>G16</f>
        <v>870267</v>
      </c>
    </row>
    <row r="16" spans="1:7" ht="27" customHeight="1" x14ac:dyDescent="0.25">
      <c r="A16" s="79" t="s">
        <v>133</v>
      </c>
      <c r="B16" s="80"/>
      <c r="C16" s="14"/>
      <c r="D16" s="14"/>
      <c r="E16" s="14" t="s">
        <v>136</v>
      </c>
      <c r="F16" s="17"/>
      <c r="G16" s="44">
        <f>G17</f>
        <v>870267</v>
      </c>
    </row>
    <row r="17" spans="1:7" ht="39.75" customHeight="1" x14ac:dyDescent="0.25">
      <c r="A17" s="79" t="s">
        <v>128</v>
      </c>
      <c r="B17" s="80"/>
      <c r="C17" s="14"/>
      <c r="D17" s="14"/>
      <c r="E17" s="14"/>
      <c r="F17" s="17" t="s">
        <v>90</v>
      </c>
      <c r="G17" s="44">
        <v>870267</v>
      </c>
    </row>
    <row r="18" spans="1:7" ht="53.25" customHeight="1" x14ac:dyDescent="0.25">
      <c r="A18" s="81" t="s">
        <v>32</v>
      </c>
      <c r="B18" s="82"/>
      <c r="C18" s="15"/>
      <c r="D18" s="15" t="s">
        <v>91</v>
      </c>
      <c r="E18" s="15"/>
      <c r="F18" s="16"/>
      <c r="G18" s="47">
        <f>G19</f>
        <v>96000</v>
      </c>
    </row>
    <row r="19" spans="1:7" ht="42.75" customHeight="1" x14ac:dyDescent="0.25">
      <c r="A19" s="79" t="s">
        <v>134</v>
      </c>
      <c r="B19" s="80"/>
      <c r="C19" s="14"/>
      <c r="D19" s="14"/>
      <c r="E19" s="14" t="s">
        <v>140</v>
      </c>
      <c r="F19" s="17"/>
      <c r="G19" s="44">
        <f>G20</f>
        <v>96000</v>
      </c>
    </row>
    <row r="20" spans="1:7" ht="66" customHeight="1" x14ac:dyDescent="0.25">
      <c r="A20" s="79" t="s">
        <v>130</v>
      </c>
      <c r="B20" s="80"/>
      <c r="C20" s="14"/>
      <c r="D20" s="14"/>
      <c r="E20" s="14"/>
      <c r="F20" s="17" t="s">
        <v>129</v>
      </c>
      <c r="G20" s="44">
        <v>96000</v>
      </c>
    </row>
    <row r="21" spans="1:7" ht="52.5" customHeight="1" x14ac:dyDescent="0.25">
      <c r="A21" s="81" t="s">
        <v>92</v>
      </c>
      <c r="B21" s="82"/>
      <c r="C21" s="15"/>
      <c r="D21" s="15" t="s">
        <v>93</v>
      </c>
      <c r="E21" s="15"/>
      <c r="F21" s="16"/>
      <c r="G21" s="47">
        <f>G22+G27</f>
        <v>3672939</v>
      </c>
    </row>
    <row r="22" spans="1:7" ht="27.75" customHeight="1" x14ac:dyDescent="0.25">
      <c r="A22" s="79" t="s">
        <v>135</v>
      </c>
      <c r="B22" s="80"/>
      <c r="C22" s="14"/>
      <c r="D22" s="14"/>
      <c r="E22" s="14" t="s">
        <v>179</v>
      </c>
      <c r="F22" s="17"/>
      <c r="G22" s="44">
        <f>G23+G24+G25+G26</f>
        <v>3642939</v>
      </c>
    </row>
    <row r="23" spans="1:7" ht="41.25" customHeight="1" x14ac:dyDescent="0.25">
      <c r="A23" s="79" t="s">
        <v>128</v>
      </c>
      <c r="B23" s="80"/>
      <c r="C23" s="14"/>
      <c r="D23" s="14"/>
      <c r="E23" s="14"/>
      <c r="F23" s="17" t="s">
        <v>90</v>
      </c>
      <c r="G23" s="44">
        <v>3153725</v>
      </c>
    </row>
    <row r="24" spans="1:7" ht="30" customHeight="1" x14ac:dyDescent="0.25">
      <c r="A24" s="79" t="s">
        <v>131</v>
      </c>
      <c r="B24" s="80"/>
      <c r="C24" s="14"/>
      <c r="D24" s="14"/>
      <c r="E24" s="14"/>
      <c r="F24" s="17" t="s">
        <v>94</v>
      </c>
      <c r="G24" s="44">
        <v>444214</v>
      </c>
    </row>
    <row r="25" spans="1:7" ht="29.25" customHeight="1" x14ac:dyDescent="0.25">
      <c r="A25" s="79" t="s">
        <v>95</v>
      </c>
      <c r="B25" s="80"/>
      <c r="C25" s="14"/>
      <c r="D25" s="14"/>
      <c r="E25" s="14"/>
      <c r="F25" s="17" t="s">
        <v>96</v>
      </c>
      <c r="G25" s="44">
        <v>10000</v>
      </c>
    </row>
    <row r="26" spans="1:7" ht="15.75" customHeight="1" x14ac:dyDescent="0.25">
      <c r="A26" s="79" t="s">
        <v>97</v>
      </c>
      <c r="B26" s="80"/>
      <c r="C26" s="14"/>
      <c r="D26" s="14"/>
      <c r="E26" s="14"/>
      <c r="F26" s="17" t="s">
        <v>98</v>
      </c>
      <c r="G26" s="44">
        <v>35000</v>
      </c>
    </row>
    <row r="27" spans="1:7" ht="41.25" customHeight="1" x14ac:dyDescent="0.25">
      <c r="A27" s="79" t="s">
        <v>137</v>
      </c>
      <c r="B27" s="80"/>
      <c r="C27" s="14"/>
      <c r="D27" s="14"/>
      <c r="E27" s="14" t="s">
        <v>142</v>
      </c>
      <c r="F27" s="17"/>
      <c r="G27" s="44">
        <f>G28</f>
        <v>30000</v>
      </c>
    </row>
    <row r="28" spans="1:7" x14ac:dyDescent="0.25">
      <c r="A28" s="79" t="s">
        <v>99</v>
      </c>
      <c r="B28" s="80"/>
      <c r="C28" s="14"/>
      <c r="D28" s="14"/>
      <c r="E28" s="14"/>
      <c r="F28" s="17" t="s">
        <v>100</v>
      </c>
      <c r="G28" s="44">
        <v>30000</v>
      </c>
    </row>
    <row r="29" spans="1:7" ht="40.5" customHeight="1" x14ac:dyDescent="0.25">
      <c r="A29" s="81" t="s">
        <v>101</v>
      </c>
      <c r="B29" s="82"/>
      <c r="C29" s="15"/>
      <c r="D29" s="15" t="s">
        <v>102</v>
      </c>
      <c r="E29" s="15"/>
      <c r="F29" s="16"/>
      <c r="G29" s="47">
        <f>G30+G32</f>
        <v>121940</v>
      </c>
    </row>
    <row r="30" spans="1:7" ht="39" customHeight="1" x14ac:dyDescent="0.25">
      <c r="A30" s="79" t="s">
        <v>139</v>
      </c>
      <c r="B30" s="80"/>
      <c r="C30" s="14"/>
      <c r="D30" s="14"/>
      <c r="E30" s="14" t="s">
        <v>138</v>
      </c>
      <c r="F30" s="17"/>
      <c r="G30" s="44">
        <f>G31</f>
        <v>84940</v>
      </c>
    </row>
    <row r="31" spans="1:7" ht="14.25" customHeight="1" x14ac:dyDescent="0.25">
      <c r="A31" s="79" t="s">
        <v>99</v>
      </c>
      <c r="B31" s="80"/>
      <c r="C31" s="14"/>
      <c r="D31" s="14"/>
      <c r="E31" s="14"/>
      <c r="F31" s="17" t="s">
        <v>100</v>
      </c>
      <c r="G31" s="44">
        <v>84940</v>
      </c>
    </row>
    <row r="32" spans="1:7" ht="53.25" customHeight="1" x14ac:dyDescent="0.25">
      <c r="A32" s="79" t="s">
        <v>141</v>
      </c>
      <c r="B32" s="80"/>
      <c r="C32" s="14"/>
      <c r="D32" s="14"/>
      <c r="E32" s="14" t="s">
        <v>166</v>
      </c>
      <c r="F32" s="17"/>
      <c r="G32" s="44">
        <f>G33</f>
        <v>37000</v>
      </c>
    </row>
    <row r="33" spans="1:7" x14ac:dyDescent="0.25">
      <c r="A33" s="79" t="s">
        <v>99</v>
      </c>
      <c r="B33" s="80"/>
      <c r="C33" s="14"/>
      <c r="D33" s="14"/>
      <c r="E33" s="14"/>
      <c r="F33" s="17" t="s">
        <v>100</v>
      </c>
      <c r="G33" s="44">
        <v>37000</v>
      </c>
    </row>
    <row r="34" spans="1:7" x14ac:dyDescent="0.25">
      <c r="A34" s="81" t="s">
        <v>38</v>
      </c>
      <c r="B34" s="82"/>
      <c r="C34" s="15"/>
      <c r="D34" s="15" t="s">
        <v>103</v>
      </c>
      <c r="E34" s="15"/>
      <c r="F34" s="16"/>
      <c r="G34" s="47">
        <f>G35</f>
        <v>100000</v>
      </c>
    </row>
    <row r="35" spans="1:7" ht="18" customHeight="1" x14ac:dyDescent="0.25">
      <c r="A35" s="79" t="s">
        <v>104</v>
      </c>
      <c r="B35" s="80"/>
      <c r="C35" s="14"/>
      <c r="D35" s="14"/>
      <c r="E35" s="14" t="s">
        <v>180</v>
      </c>
      <c r="F35" s="17"/>
      <c r="G35" s="44">
        <f>G36</f>
        <v>100000</v>
      </c>
    </row>
    <row r="36" spans="1:7" x14ac:dyDescent="0.25">
      <c r="A36" s="79" t="s">
        <v>105</v>
      </c>
      <c r="B36" s="80"/>
      <c r="C36" s="14"/>
      <c r="D36" s="14"/>
      <c r="E36" s="14"/>
      <c r="F36" s="17" t="s">
        <v>106</v>
      </c>
      <c r="G36" s="44">
        <v>100000</v>
      </c>
    </row>
    <row r="37" spans="1:7" x14ac:dyDescent="0.25">
      <c r="A37" s="81" t="s">
        <v>40</v>
      </c>
      <c r="B37" s="82"/>
      <c r="C37" s="15"/>
      <c r="D37" s="15" t="s">
        <v>107</v>
      </c>
      <c r="E37" s="15"/>
      <c r="F37" s="16"/>
      <c r="G37" s="47">
        <f>G38+G40+G42</f>
        <v>590000</v>
      </c>
    </row>
    <row r="38" spans="1:7" ht="39.75" customHeight="1" x14ac:dyDescent="0.25">
      <c r="A38" s="79" t="s">
        <v>143</v>
      </c>
      <c r="B38" s="80"/>
      <c r="C38" s="14"/>
      <c r="D38" s="14"/>
      <c r="E38" s="14" t="s">
        <v>181</v>
      </c>
      <c r="F38" s="17"/>
      <c r="G38" s="44">
        <f>G39</f>
        <v>40000</v>
      </c>
    </row>
    <row r="39" spans="1:7" ht="31.5" customHeight="1" x14ac:dyDescent="0.25">
      <c r="A39" s="79" t="s">
        <v>131</v>
      </c>
      <c r="B39" s="80"/>
      <c r="C39" s="14"/>
      <c r="D39" s="14"/>
      <c r="E39" s="14"/>
      <c r="F39" s="17" t="s">
        <v>94</v>
      </c>
      <c r="G39" s="44">
        <v>40000</v>
      </c>
    </row>
    <row r="40" spans="1:7" ht="56.25" customHeight="1" x14ac:dyDescent="0.25">
      <c r="A40" s="79" t="s">
        <v>146</v>
      </c>
      <c r="B40" s="80"/>
      <c r="C40" s="14"/>
      <c r="D40" s="14"/>
      <c r="E40" s="14" t="s">
        <v>186</v>
      </c>
      <c r="F40" s="17"/>
      <c r="G40" s="44">
        <f>G41</f>
        <v>50000</v>
      </c>
    </row>
    <row r="41" spans="1:7" ht="25.5" customHeight="1" x14ac:dyDescent="0.25">
      <c r="A41" s="79" t="s">
        <v>131</v>
      </c>
      <c r="B41" s="80"/>
      <c r="C41" s="14"/>
      <c r="D41" s="14"/>
      <c r="E41" s="14"/>
      <c r="F41" s="17" t="s">
        <v>94</v>
      </c>
      <c r="G41" s="44">
        <v>50000</v>
      </c>
    </row>
    <row r="42" spans="1:7" ht="56.25" customHeight="1" x14ac:dyDescent="0.25">
      <c r="A42" s="79" t="s">
        <v>144</v>
      </c>
      <c r="B42" s="80"/>
      <c r="C42" s="14"/>
      <c r="D42" s="14"/>
      <c r="E42" s="14" t="s">
        <v>145</v>
      </c>
      <c r="F42" s="17"/>
      <c r="G42" s="44">
        <f>G43</f>
        <v>500000</v>
      </c>
    </row>
    <row r="43" spans="1:7" ht="24" customHeight="1" x14ac:dyDescent="0.25">
      <c r="A43" s="79" t="s">
        <v>131</v>
      </c>
      <c r="B43" s="80"/>
      <c r="C43" s="14"/>
      <c r="D43" s="14"/>
      <c r="E43" s="14"/>
      <c r="F43" s="17" t="s">
        <v>94</v>
      </c>
      <c r="G43" s="44">
        <v>500000</v>
      </c>
    </row>
    <row r="44" spans="1:7" x14ac:dyDescent="0.25">
      <c r="A44" s="81" t="s">
        <v>42</v>
      </c>
      <c r="B44" s="82"/>
      <c r="C44" s="15" t="s">
        <v>89</v>
      </c>
      <c r="D44" s="15"/>
      <c r="E44" s="15"/>
      <c r="F44" s="16"/>
      <c r="G44" s="47">
        <f t="shared" ref="G44:G46" si="0">G45</f>
        <v>182400</v>
      </c>
    </row>
    <row r="45" spans="1:7" ht="13.5" customHeight="1" x14ac:dyDescent="0.25">
      <c r="A45" s="81" t="s">
        <v>43</v>
      </c>
      <c r="B45" s="82"/>
      <c r="C45" s="15"/>
      <c r="D45" s="15" t="s">
        <v>91</v>
      </c>
      <c r="E45" s="15"/>
      <c r="F45" s="16"/>
      <c r="G45" s="47">
        <f t="shared" si="0"/>
        <v>182400</v>
      </c>
    </row>
    <row r="46" spans="1:7" ht="42" customHeight="1" x14ac:dyDescent="0.25">
      <c r="A46" s="79" t="s">
        <v>147</v>
      </c>
      <c r="B46" s="80"/>
      <c r="C46" s="14"/>
      <c r="D46" s="14"/>
      <c r="E46" s="14" t="s">
        <v>148</v>
      </c>
      <c r="F46" s="17"/>
      <c r="G46" s="44">
        <f t="shared" si="0"/>
        <v>182400</v>
      </c>
    </row>
    <row r="47" spans="1:7" ht="39.75" customHeight="1" x14ac:dyDescent="0.25">
      <c r="A47" s="79" t="s">
        <v>128</v>
      </c>
      <c r="B47" s="80"/>
      <c r="C47" s="14"/>
      <c r="D47" s="14"/>
      <c r="E47" s="14"/>
      <c r="F47" s="17" t="s">
        <v>90</v>
      </c>
      <c r="G47" s="44">
        <v>182400</v>
      </c>
    </row>
    <row r="48" spans="1:7" ht="27" customHeight="1" x14ac:dyDescent="0.25">
      <c r="A48" s="81" t="s">
        <v>44</v>
      </c>
      <c r="B48" s="82"/>
      <c r="C48" s="15" t="s">
        <v>91</v>
      </c>
      <c r="D48" s="15"/>
      <c r="E48" s="15"/>
      <c r="F48" s="16"/>
      <c r="G48" s="47">
        <f>G49</f>
        <v>384000</v>
      </c>
    </row>
    <row r="49" spans="1:7" ht="42.75" customHeight="1" x14ac:dyDescent="0.25">
      <c r="A49" s="81" t="s">
        <v>108</v>
      </c>
      <c r="B49" s="82"/>
      <c r="C49" s="15"/>
      <c r="D49" s="15" t="s">
        <v>109</v>
      </c>
      <c r="E49" s="15"/>
      <c r="F49" s="16"/>
      <c r="G49" s="47">
        <f>G50+G52</f>
        <v>384000</v>
      </c>
    </row>
    <row r="50" spans="1:7" ht="51.75" customHeight="1" x14ac:dyDescent="0.25">
      <c r="A50" s="79" t="s">
        <v>149</v>
      </c>
      <c r="B50" s="80"/>
      <c r="C50" s="14"/>
      <c r="D50" s="14"/>
      <c r="E50" s="14" t="s">
        <v>150</v>
      </c>
      <c r="F50" s="17"/>
      <c r="G50" s="44">
        <f>G51</f>
        <v>50000</v>
      </c>
    </row>
    <row r="51" spans="1:7" ht="29.25" customHeight="1" x14ac:dyDescent="0.25">
      <c r="A51" s="79" t="s">
        <v>131</v>
      </c>
      <c r="B51" s="80"/>
      <c r="C51" s="14"/>
      <c r="D51" s="14"/>
      <c r="E51" s="14"/>
      <c r="F51" s="17" t="s">
        <v>94</v>
      </c>
      <c r="G51" s="44">
        <v>50000</v>
      </c>
    </row>
    <row r="52" spans="1:7" ht="51.75" customHeight="1" x14ac:dyDescent="0.25">
      <c r="A52" s="79" t="s">
        <v>151</v>
      </c>
      <c r="B52" s="80"/>
      <c r="C52" s="14"/>
      <c r="D52" s="14"/>
      <c r="E52" s="41" t="s">
        <v>182</v>
      </c>
      <c r="F52" s="17"/>
      <c r="G52" s="44">
        <f>G53</f>
        <v>334000</v>
      </c>
    </row>
    <row r="53" spans="1:7" ht="28.5" customHeight="1" x14ac:dyDescent="0.25">
      <c r="A53" s="79" t="s">
        <v>131</v>
      </c>
      <c r="B53" s="80"/>
      <c r="C53" s="14"/>
      <c r="D53" s="14"/>
      <c r="E53" s="14"/>
      <c r="F53" s="17" t="s">
        <v>94</v>
      </c>
      <c r="G53" s="44">
        <v>334000</v>
      </c>
    </row>
    <row r="54" spans="1:7" x14ac:dyDescent="0.25">
      <c r="A54" s="81" t="s">
        <v>52</v>
      </c>
      <c r="B54" s="82"/>
      <c r="C54" s="15" t="s">
        <v>93</v>
      </c>
      <c r="D54" s="15"/>
      <c r="E54" s="15"/>
      <c r="F54" s="16"/>
      <c r="G54" s="47">
        <f>G55+G60</f>
        <v>7444171.3899999997</v>
      </c>
    </row>
    <row r="55" spans="1:7" x14ac:dyDescent="0.25">
      <c r="A55" s="81" t="s">
        <v>53</v>
      </c>
      <c r="B55" s="82"/>
      <c r="C55" s="15"/>
      <c r="D55" s="15" t="s">
        <v>109</v>
      </c>
      <c r="E55" s="15"/>
      <c r="F55" s="16"/>
      <c r="G55" s="47">
        <f>G56+G58</f>
        <v>6784171.3899999997</v>
      </c>
    </row>
    <row r="56" spans="1:7" ht="39" customHeight="1" x14ac:dyDescent="0.25">
      <c r="A56" s="79" t="s">
        <v>152</v>
      </c>
      <c r="B56" s="80"/>
      <c r="C56" s="14"/>
      <c r="D56" s="14"/>
      <c r="E56" s="14" t="s">
        <v>183</v>
      </c>
      <c r="F56" s="17"/>
      <c r="G56" s="44">
        <f>G57</f>
        <v>1934971.39</v>
      </c>
    </row>
    <row r="57" spans="1:7" ht="30.75" customHeight="1" x14ac:dyDescent="0.25">
      <c r="A57" s="79" t="s">
        <v>131</v>
      </c>
      <c r="B57" s="80"/>
      <c r="C57" s="14"/>
      <c r="D57" s="14"/>
      <c r="E57" s="14"/>
      <c r="F57" s="17" t="s">
        <v>94</v>
      </c>
      <c r="G57" s="44">
        <v>1934971.39</v>
      </c>
    </row>
    <row r="58" spans="1:7" ht="30.75" customHeight="1" x14ac:dyDescent="0.25">
      <c r="A58" s="79" t="s">
        <v>208</v>
      </c>
      <c r="B58" s="85"/>
      <c r="C58" s="14"/>
      <c r="D58" s="14"/>
      <c r="E58" s="14" t="s">
        <v>209</v>
      </c>
      <c r="F58" s="17"/>
      <c r="G58" s="57">
        <f>G59</f>
        <v>4849200</v>
      </c>
    </row>
    <row r="59" spans="1:7" ht="30.75" customHeight="1" x14ac:dyDescent="0.25">
      <c r="A59" s="79" t="s">
        <v>131</v>
      </c>
      <c r="B59" s="80"/>
      <c r="C59" s="14"/>
      <c r="D59" s="14"/>
      <c r="E59" s="14"/>
      <c r="F59" s="17" t="s">
        <v>94</v>
      </c>
      <c r="G59" s="57">
        <v>4849200</v>
      </c>
    </row>
    <row r="60" spans="1:7" ht="13.5" customHeight="1" x14ac:dyDescent="0.25">
      <c r="A60" s="81" t="s">
        <v>54</v>
      </c>
      <c r="B60" s="82"/>
      <c r="C60" s="15"/>
      <c r="D60" s="15" t="s">
        <v>111</v>
      </c>
      <c r="E60" s="15"/>
      <c r="F60" s="16"/>
      <c r="G60" s="47">
        <f>G61</f>
        <v>660000</v>
      </c>
    </row>
    <row r="61" spans="1:7" ht="51.75" customHeight="1" x14ac:dyDescent="0.25">
      <c r="A61" s="79" t="s">
        <v>153</v>
      </c>
      <c r="B61" s="80"/>
      <c r="C61" s="14"/>
      <c r="D61" s="14"/>
      <c r="E61" s="14" t="s">
        <v>187</v>
      </c>
      <c r="F61" s="17"/>
      <c r="G61" s="44">
        <f>G62</f>
        <v>660000</v>
      </c>
    </row>
    <row r="62" spans="1:7" ht="30" customHeight="1" x14ac:dyDescent="0.25">
      <c r="A62" s="79" t="s">
        <v>131</v>
      </c>
      <c r="B62" s="80"/>
      <c r="C62" s="14"/>
      <c r="D62" s="14"/>
      <c r="E62" s="14"/>
      <c r="F62" s="17" t="s">
        <v>94</v>
      </c>
      <c r="G62" s="44">
        <v>660000</v>
      </c>
    </row>
    <row r="63" spans="1:7" x14ac:dyDescent="0.25">
      <c r="A63" s="81" t="s">
        <v>60</v>
      </c>
      <c r="B63" s="82"/>
      <c r="C63" s="15" t="s">
        <v>112</v>
      </c>
      <c r="D63" s="15"/>
      <c r="E63" s="15"/>
      <c r="F63" s="16"/>
      <c r="G63" s="47">
        <f>G64+G69+G74+G79</f>
        <v>6894854</v>
      </c>
    </row>
    <row r="64" spans="1:7" x14ac:dyDescent="0.25">
      <c r="A64" s="81" t="s">
        <v>61</v>
      </c>
      <c r="B64" s="82"/>
      <c r="C64" s="15"/>
      <c r="D64" s="15" t="s">
        <v>87</v>
      </c>
      <c r="E64" s="15"/>
      <c r="F64" s="16"/>
      <c r="G64" s="47">
        <f>G67+G65</f>
        <v>1100000</v>
      </c>
    </row>
    <row r="65" spans="1:7" ht="65.25" customHeight="1" x14ac:dyDescent="0.25">
      <c r="A65" s="79" t="s">
        <v>188</v>
      </c>
      <c r="B65" s="86"/>
      <c r="C65" s="14"/>
      <c r="D65" s="14"/>
      <c r="E65" s="14" t="s">
        <v>189</v>
      </c>
      <c r="F65" s="17"/>
      <c r="G65" s="44">
        <f>G66</f>
        <v>100000</v>
      </c>
    </row>
    <row r="66" spans="1:7" ht="40.5" customHeight="1" x14ac:dyDescent="0.25">
      <c r="A66" s="79" t="s">
        <v>190</v>
      </c>
      <c r="B66" s="85"/>
      <c r="C66" s="14"/>
      <c r="D66" s="14"/>
      <c r="E66" s="14"/>
      <c r="F66" s="17" t="s">
        <v>191</v>
      </c>
      <c r="G66" s="44">
        <v>100000</v>
      </c>
    </row>
    <row r="67" spans="1:7" ht="41.25" customHeight="1" x14ac:dyDescent="0.25">
      <c r="A67" s="79" t="s">
        <v>154</v>
      </c>
      <c r="B67" s="80"/>
      <c r="C67" s="14"/>
      <c r="D67" s="14"/>
      <c r="E67" s="14" t="s">
        <v>155</v>
      </c>
      <c r="F67" s="17"/>
      <c r="G67" s="44">
        <f>G68</f>
        <v>1000000</v>
      </c>
    </row>
    <row r="68" spans="1:7" ht="31.5" customHeight="1" x14ac:dyDescent="0.25">
      <c r="A68" s="79" t="s">
        <v>131</v>
      </c>
      <c r="B68" s="80"/>
      <c r="C68" s="14"/>
      <c r="D68" s="14"/>
      <c r="E68" s="14"/>
      <c r="F68" s="17" t="s">
        <v>94</v>
      </c>
      <c r="G68" s="44">
        <v>1000000</v>
      </c>
    </row>
    <row r="69" spans="1:7" x14ac:dyDescent="0.25">
      <c r="A69" s="81" t="s">
        <v>62</v>
      </c>
      <c r="B69" s="82"/>
      <c r="C69" s="15"/>
      <c r="D69" s="15" t="s">
        <v>89</v>
      </c>
      <c r="E69" s="15"/>
      <c r="F69" s="16"/>
      <c r="G69" s="47">
        <f>G70+G72</f>
        <v>2000000</v>
      </c>
    </row>
    <row r="70" spans="1:7" ht="52.5" customHeight="1" x14ac:dyDescent="0.25">
      <c r="A70" s="79" t="s">
        <v>113</v>
      </c>
      <c r="B70" s="80"/>
      <c r="C70" s="14"/>
      <c r="D70" s="14"/>
      <c r="E70" s="41" t="s">
        <v>194</v>
      </c>
      <c r="F70" s="17"/>
      <c r="G70" s="44">
        <f>G71</f>
        <v>400000</v>
      </c>
    </row>
    <row r="71" spans="1:7" ht="41.25" customHeight="1" x14ac:dyDescent="0.25">
      <c r="A71" s="79" t="s">
        <v>157</v>
      </c>
      <c r="B71" s="80"/>
      <c r="C71" s="14"/>
      <c r="D71" s="14"/>
      <c r="E71" s="14"/>
      <c r="F71" s="17" t="s">
        <v>156</v>
      </c>
      <c r="G71" s="44">
        <v>400000</v>
      </c>
    </row>
    <row r="72" spans="1:7" ht="54.75" customHeight="1" x14ac:dyDescent="0.25">
      <c r="A72" s="79" t="s">
        <v>158</v>
      </c>
      <c r="B72" s="85"/>
      <c r="C72" s="14"/>
      <c r="D72" s="14"/>
      <c r="E72" s="14" t="s">
        <v>201</v>
      </c>
      <c r="F72" s="17"/>
      <c r="G72" s="44">
        <f>G73</f>
        <v>1600000</v>
      </c>
    </row>
    <row r="73" spans="1:7" ht="26.25" customHeight="1" x14ac:dyDescent="0.25">
      <c r="A73" s="79" t="s">
        <v>131</v>
      </c>
      <c r="B73" s="80"/>
      <c r="C73" s="21"/>
      <c r="E73" s="21"/>
      <c r="F73" s="37">
        <v>244</v>
      </c>
      <c r="G73" s="45">
        <v>1600000</v>
      </c>
    </row>
    <row r="74" spans="1:7" x14ac:dyDescent="0.25">
      <c r="A74" s="81" t="s">
        <v>63</v>
      </c>
      <c r="B74" s="82"/>
      <c r="C74" s="15"/>
      <c r="D74" s="15" t="s">
        <v>91</v>
      </c>
      <c r="E74" s="15"/>
      <c r="F74" s="16"/>
      <c r="G74" s="47">
        <f>G75+G77</f>
        <v>2920000</v>
      </c>
    </row>
    <row r="75" spans="1:7" ht="52.5" customHeight="1" x14ac:dyDescent="0.25">
      <c r="A75" s="79" t="s">
        <v>160</v>
      </c>
      <c r="B75" s="80"/>
      <c r="C75" s="14"/>
      <c r="D75" s="14"/>
      <c r="E75" s="14" t="s">
        <v>159</v>
      </c>
      <c r="F75" s="17"/>
      <c r="G75" s="44">
        <f>G76</f>
        <v>1000000</v>
      </c>
    </row>
    <row r="76" spans="1:7" ht="29.25" customHeight="1" x14ac:dyDescent="0.25">
      <c r="A76" s="79" t="s">
        <v>131</v>
      </c>
      <c r="B76" s="80"/>
      <c r="C76" s="14"/>
      <c r="D76" s="14"/>
      <c r="E76" s="14"/>
      <c r="F76" s="17" t="s">
        <v>94</v>
      </c>
      <c r="G76" s="44">
        <v>1000000</v>
      </c>
    </row>
    <row r="77" spans="1:7" ht="51.75" customHeight="1" x14ac:dyDescent="0.25">
      <c r="A77" s="79" t="s">
        <v>161</v>
      </c>
      <c r="B77" s="80"/>
      <c r="C77" s="14"/>
      <c r="D77" s="14"/>
      <c r="E77" s="14" t="s">
        <v>162</v>
      </c>
      <c r="F77" s="17"/>
      <c r="G77" s="44">
        <f>G78</f>
        <v>1920000</v>
      </c>
    </row>
    <row r="78" spans="1:7" ht="30.75" customHeight="1" x14ac:dyDescent="0.25">
      <c r="A78" s="79" t="s">
        <v>131</v>
      </c>
      <c r="B78" s="80"/>
      <c r="C78" s="14"/>
      <c r="D78" s="14"/>
      <c r="E78" s="14"/>
      <c r="F78" s="17" t="s">
        <v>94</v>
      </c>
      <c r="G78" s="44">
        <v>1920000</v>
      </c>
    </row>
    <row r="79" spans="1:7" ht="30" customHeight="1" x14ac:dyDescent="0.25">
      <c r="A79" s="81" t="s">
        <v>64</v>
      </c>
      <c r="B79" s="82"/>
      <c r="C79" s="15"/>
      <c r="D79" s="15" t="s">
        <v>112</v>
      </c>
      <c r="E79" s="15"/>
      <c r="F79" s="16"/>
      <c r="G79" s="47">
        <f>G80+G83</f>
        <v>874854</v>
      </c>
    </row>
    <row r="80" spans="1:7" ht="41.25" customHeight="1" x14ac:dyDescent="0.25">
      <c r="A80" s="79" t="s">
        <v>163</v>
      </c>
      <c r="B80" s="80"/>
      <c r="C80" s="14"/>
      <c r="D80" s="14"/>
      <c r="E80" s="14" t="s">
        <v>164</v>
      </c>
      <c r="F80" s="17"/>
      <c r="G80" s="44">
        <f>G81+G82</f>
        <v>800000</v>
      </c>
    </row>
    <row r="81" spans="1:7" ht="30" customHeight="1" x14ac:dyDescent="0.25">
      <c r="A81" s="79" t="s">
        <v>131</v>
      </c>
      <c r="B81" s="80"/>
      <c r="C81" s="14"/>
      <c r="D81" s="14"/>
      <c r="E81" s="14"/>
      <c r="F81" s="17" t="s">
        <v>94</v>
      </c>
      <c r="G81" s="44">
        <v>300000</v>
      </c>
    </row>
    <row r="82" spans="1:7" ht="41.25" customHeight="1" x14ac:dyDescent="0.25">
      <c r="A82" s="79" t="s">
        <v>132</v>
      </c>
      <c r="B82" s="80"/>
      <c r="C82" s="14"/>
      <c r="D82" s="14"/>
      <c r="E82" s="14"/>
      <c r="F82" s="17" t="s">
        <v>110</v>
      </c>
      <c r="G82" s="44">
        <v>500000</v>
      </c>
    </row>
    <row r="83" spans="1:7" ht="54" customHeight="1" x14ac:dyDescent="0.25">
      <c r="A83" s="79" t="s">
        <v>165</v>
      </c>
      <c r="B83" s="80"/>
      <c r="C83" s="14"/>
      <c r="D83" s="39"/>
      <c r="E83" s="14" t="s">
        <v>184</v>
      </c>
      <c r="F83" s="40"/>
      <c r="G83" s="44">
        <f>G84</f>
        <v>74854</v>
      </c>
    </row>
    <row r="84" spans="1:7" ht="12.75" customHeight="1" x14ac:dyDescent="0.25">
      <c r="A84" s="79" t="s">
        <v>99</v>
      </c>
      <c r="B84" s="80"/>
      <c r="C84" s="14"/>
      <c r="D84" s="14"/>
      <c r="E84" s="14"/>
      <c r="F84" s="17" t="s">
        <v>100</v>
      </c>
      <c r="G84" s="45">
        <v>74854</v>
      </c>
    </row>
    <row r="85" spans="1:7" x14ac:dyDescent="0.25">
      <c r="A85" s="81" t="s">
        <v>69</v>
      </c>
      <c r="B85" s="82"/>
      <c r="C85" s="15" t="s">
        <v>114</v>
      </c>
      <c r="D85" s="15"/>
      <c r="E85" s="15"/>
      <c r="F85" s="16"/>
      <c r="G85" s="47">
        <f>G86</f>
        <v>203000</v>
      </c>
    </row>
    <row r="86" spans="1:7" ht="13.5" customHeight="1" x14ac:dyDescent="0.25">
      <c r="A86" s="81" t="s">
        <v>70</v>
      </c>
      <c r="B86" s="82"/>
      <c r="C86" s="15"/>
      <c r="D86" s="15" t="s">
        <v>114</v>
      </c>
      <c r="E86" s="15"/>
      <c r="F86" s="16"/>
      <c r="G86" s="47">
        <f>G87+G89+G91+G93</f>
        <v>203000</v>
      </c>
    </row>
    <row r="87" spans="1:7" ht="43.5" customHeight="1" x14ac:dyDescent="0.25">
      <c r="A87" s="79" t="s">
        <v>168</v>
      </c>
      <c r="B87" s="80"/>
      <c r="C87" s="14"/>
      <c r="D87" s="14"/>
      <c r="E87" s="14" t="s">
        <v>167</v>
      </c>
      <c r="F87" s="17"/>
      <c r="G87" s="44">
        <f>G88</f>
        <v>13500</v>
      </c>
    </row>
    <row r="88" spans="1:7" ht="13.5" customHeight="1" x14ac:dyDescent="0.25">
      <c r="A88" s="79" t="s">
        <v>115</v>
      </c>
      <c r="B88" s="80"/>
      <c r="C88" s="14"/>
      <c r="D88" s="14"/>
      <c r="E88" s="14"/>
      <c r="F88" s="17" t="s">
        <v>116</v>
      </c>
      <c r="G88" s="44">
        <v>13500</v>
      </c>
    </row>
    <row r="89" spans="1:7" ht="96" customHeight="1" x14ac:dyDescent="0.25">
      <c r="A89" s="79" t="s">
        <v>169</v>
      </c>
      <c r="B89" s="80"/>
      <c r="C89" s="14"/>
      <c r="D89" s="14"/>
      <c r="E89" s="14" t="s">
        <v>192</v>
      </c>
      <c r="F89" s="17"/>
      <c r="G89" s="44">
        <f>G90</f>
        <v>132500</v>
      </c>
    </row>
    <row r="90" spans="1:7" x14ac:dyDescent="0.25">
      <c r="A90" s="79" t="s">
        <v>99</v>
      </c>
      <c r="B90" s="80"/>
      <c r="C90" s="14"/>
      <c r="D90" s="14"/>
      <c r="E90" s="14"/>
      <c r="F90" s="17" t="s">
        <v>100</v>
      </c>
      <c r="G90" s="44">
        <v>132500</v>
      </c>
    </row>
    <row r="91" spans="1:7" ht="91.5" customHeight="1" x14ac:dyDescent="0.25">
      <c r="A91" s="79" t="s">
        <v>170</v>
      </c>
      <c r="B91" s="80"/>
      <c r="C91" s="14"/>
      <c r="D91" s="14"/>
      <c r="E91" s="14" t="s">
        <v>193</v>
      </c>
      <c r="F91" s="17"/>
      <c r="G91" s="44">
        <f>G92</f>
        <v>40000</v>
      </c>
    </row>
    <row r="92" spans="1:7" x14ac:dyDescent="0.25">
      <c r="A92" s="79" t="s">
        <v>99</v>
      </c>
      <c r="B92" s="80"/>
      <c r="C92" s="14"/>
      <c r="D92" s="14"/>
      <c r="E92" s="14"/>
      <c r="F92" s="17" t="s">
        <v>100</v>
      </c>
      <c r="G92" s="44">
        <v>40000</v>
      </c>
    </row>
    <row r="93" spans="1:7" ht="106.5" customHeight="1" x14ac:dyDescent="0.25">
      <c r="A93" s="79" t="s">
        <v>171</v>
      </c>
      <c r="B93" s="80"/>
      <c r="C93" s="14"/>
      <c r="D93" s="14"/>
      <c r="E93" s="14" t="s">
        <v>185</v>
      </c>
      <c r="F93" s="17"/>
      <c r="G93" s="44">
        <f>G94</f>
        <v>17000</v>
      </c>
    </row>
    <row r="94" spans="1:7" x14ac:dyDescent="0.25">
      <c r="A94" s="79" t="s">
        <v>99</v>
      </c>
      <c r="B94" s="80"/>
      <c r="C94" s="14"/>
      <c r="D94" s="14"/>
      <c r="E94" s="14"/>
      <c r="F94" s="17" t="s">
        <v>100</v>
      </c>
      <c r="G94" s="44">
        <v>17000</v>
      </c>
    </row>
    <row r="95" spans="1:7" ht="29.25" customHeight="1" x14ac:dyDescent="0.25">
      <c r="A95" s="81" t="s">
        <v>117</v>
      </c>
      <c r="B95" s="82"/>
      <c r="C95" s="15" t="s">
        <v>118</v>
      </c>
      <c r="D95" s="15"/>
      <c r="E95" s="15"/>
      <c r="F95" s="16"/>
      <c r="G95" s="47">
        <f>G96</f>
        <v>593329</v>
      </c>
    </row>
    <row r="96" spans="1:7" x14ac:dyDescent="0.25">
      <c r="A96" s="81" t="s">
        <v>119</v>
      </c>
      <c r="B96" s="82"/>
      <c r="C96" s="15"/>
      <c r="D96" s="15" t="s">
        <v>87</v>
      </c>
      <c r="E96" s="15"/>
      <c r="F96" s="16"/>
      <c r="G96" s="47">
        <f>G97+G99+G101</f>
        <v>593329</v>
      </c>
    </row>
    <row r="97" spans="1:7" ht="53.25" customHeight="1" x14ac:dyDescent="0.25">
      <c r="A97" s="79" t="s">
        <v>172</v>
      </c>
      <c r="B97" s="80"/>
      <c r="C97" s="14"/>
      <c r="D97" s="14"/>
      <c r="E97" s="14" t="s">
        <v>175</v>
      </c>
      <c r="F97" s="17"/>
      <c r="G97" s="44">
        <f>G98</f>
        <v>270329</v>
      </c>
    </row>
    <row r="98" spans="1:7" ht="29.25" customHeight="1" x14ac:dyDescent="0.25">
      <c r="A98" s="79" t="s">
        <v>131</v>
      </c>
      <c r="B98" s="80"/>
      <c r="C98" s="14"/>
      <c r="D98" s="14"/>
      <c r="E98" s="14"/>
      <c r="F98" s="17" t="s">
        <v>94</v>
      </c>
      <c r="G98" s="44">
        <v>270329</v>
      </c>
    </row>
    <row r="99" spans="1:7" ht="93" customHeight="1" x14ac:dyDescent="0.25">
      <c r="A99" s="79" t="s">
        <v>173</v>
      </c>
      <c r="B99" s="80"/>
      <c r="C99" s="14"/>
      <c r="D99" s="14"/>
      <c r="E99" s="14" t="s">
        <v>174</v>
      </c>
      <c r="F99" s="17"/>
      <c r="G99" s="44">
        <f>G100</f>
        <v>223000</v>
      </c>
    </row>
    <row r="100" spans="1:7" ht="15" customHeight="1" x14ac:dyDescent="0.25">
      <c r="A100" s="79" t="s">
        <v>99</v>
      </c>
      <c r="B100" s="80"/>
      <c r="C100" s="14"/>
      <c r="D100" s="14"/>
      <c r="E100" s="14"/>
      <c r="F100" s="17" t="s">
        <v>100</v>
      </c>
      <c r="G100" s="44">
        <v>223000</v>
      </c>
    </row>
    <row r="101" spans="1:7" ht="77.25" customHeight="1" x14ac:dyDescent="0.25">
      <c r="A101" s="79" t="s">
        <v>202</v>
      </c>
      <c r="B101" s="80"/>
      <c r="C101" s="49"/>
      <c r="D101" s="21"/>
      <c r="E101" s="14" t="s">
        <v>203</v>
      </c>
      <c r="F101" s="38"/>
      <c r="G101" s="52">
        <f>G102</f>
        <v>100000</v>
      </c>
    </row>
    <row r="102" spans="1:7" x14ac:dyDescent="0.25">
      <c r="A102" s="79" t="s">
        <v>99</v>
      </c>
      <c r="B102" s="80"/>
      <c r="C102" s="21"/>
      <c r="D102" s="50"/>
      <c r="E102" s="38"/>
      <c r="F102" s="51">
        <v>540</v>
      </c>
      <c r="G102" s="45">
        <v>100000</v>
      </c>
    </row>
    <row r="103" spans="1:7" x14ac:dyDescent="0.25">
      <c r="A103" s="81" t="s">
        <v>77</v>
      </c>
      <c r="B103" s="82"/>
      <c r="C103" s="15" t="s">
        <v>120</v>
      </c>
      <c r="D103" s="15"/>
      <c r="E103" s="15"/>
      <c r="F103" s="16"/>
      <c r="G103" s="47">
        <f t="shared" ref="G103:G105" si="1">G104</f>
        <v>298181</v>
      </c>
    </row>
    <row r="104" spans="1:7" x14ac:dyDescent="0.25">
      <c r="A104" s="81" t="s">
        <v>78</v>
      </c>
      <c r="B104" s="82"/>
      <c r="C104" s="15"/>
      <c r="D104" s="15" t="s">
        <v>91</v>
      </c>
      <c r="E104" s="15"/>
      <c r="F104" s="16"/>
      <c r="G104" s="47">
        <f t="shared" si="1"/>
        <v>298181</v>
      </c>
    </row>
    <row r="105" spans="1:7" ht="78" customHeight="1" x14ac:dyDescent="0.25">
      <c r="A105" s="79" t="s">
        <v>176</v>
      </c>
      <c r="B105" s="80"/>
      <c r="C105" s="14"/>
      <c r="D105" s="14"/>
      <c r="E105" s="14" t="s">
        <v>177</v>
      </c>
      <c r="F105" s="17"/>
      <c r="G105" s="44">
        <f t="shared" si="1"/>
        <v>298181</v>
      </c>
    </row>
    <row r="106" spans="1:7" x14ac:dyDescent="0.25">
      <c r="A106" s="79" t="s">
        <v>99</v>
      </c>
      <c r="B106" s="80"/>
      <c r="C106" s="14"/>
      <c r="D106" s="14"/>
      <c r="E106" s="14"/>
      <c r="F106" s="17" t="s">
        <v>100</v>
      </c>
      <c r="G106" s="44">
        <v>298181</v>
      </c>
    </row>
    <row r="107" spans="1:7" x14ac:dyDescent="0.25">
      <c r="A107" s="81" t="s">
        <v>79</v>
      </c>
      <c r="B107" s="82"/>
      <c r="C107" s="15" t="s">
        <v>103</v>
      </c>
      <c r="D107" s="15"/>
      <c r="E107" s="15"/>
      <c r="F107" s="16"/>
      <c r="G107" s="47">
        <f t="shared" ref="G107:G109" si="2">G108</f>
        <v>846000</v>
      </c>
    </row>
    <row r="108" spans="1:7" x14ac:dyDescent="0.25">
      <c r="A108" s="81" t="s">
        <v>80</v>
      </c>
      <c r="B108" s="82"/>
      <c r="C108" s="15"/>
      <c r="D108" s="15" t="s">
        <v>89</v>
      </c>
      <c r="E108" s="15"/>
      <c r="F108" s="16"/>
      <c r="G108" s="47">
        <f>G109+G111</f>
        <v>846000</v>
      </c>
    </row>
    <row r="109" spans="1:7" ht="51.75" customHeight="1" x14ac:dyDescent="0.25">
      <c r="A109" s="79" t="s">
        <v>211</v>
      </c>
      <c r="B109" s="80"/>
      <c r="C109" s="14"/>
      <c r="D109" s="14"/>
      <c r="E109" s="14" t="s">
        <v>178</v>
      </c>
      <c r="F109" s="17"/>
      <c r="G109" s="44">
        <f t="shared" si="2"/>
        <v>646000</v>
      </c>
    </row>
    <row r="110" spans="1:7" ht="27.75" customHeight="1" x14ac:dyDescent="0.25">
      <c r="A110" s="79" t="s">
        <v>131</v>
      </c>
      <c r="B110" s="80"/>
      <c r="C110" s="14"/>
      <c r="D110" s="14"/>
      <c r="E110" s="14"/>
      <c r="F110" s="17" t="s">
        <v>94</v>
      </c>
      <c r="G110" s="44">
        <v>646000</v>
      </c>
    </row>
    <row r="111" spans="1:7" ht="54.75" customHeight="1" x14ac:dyDescent="0.25">
      <c r="A111" s="83" t="s">
        <v>213</v>
      </c>
      <c r="B111" s="84"/>
      <c r="C111" s="14"/>
      <c r="D111" s="14"/>
      <c r="E111" s="14"/>
      <c r="F111" s="17"/>
      <c r="G111" s="44">
        <f>G112</f>
        <v>200000</v>
      </c>
    </row>
    <row r="112" spans="1:7" ht="15" customHeight="1" x14ac:dyDescent="0.25">
      <c r="A112" s="79" t="s">
        <v>99</v>
      </c>
      <c r="B112" s="80"/>
      <c r="C112" s="14"/>
      <c r="D112" s="14"/>
      <c r="E112" s="14"/>
      <c r="F112" s="17" t="s">
        <v>100</v>
      </c>
      <c r="G112" s="44">
        <v>200000</v>
      </c>
    </row>
    <row r="113" spans="1:7" x14ac:dyDescent="0.25">
      <c r="A113" s="81" t="s">
        <v>121</v>
      </c>
      <c r="B113" s="82"/>
      <c r="C113" s="15"/>
      <c r="D113" s="15"/>
      <c r="E113" s="15"/>
      <c r="F113" s="16"/>
      <c r="G113" s="47">
        <f>G14+G44+G48+G54+G63+G85+G95+G103+G107</f>
        <v>22297081.390000001</v>
      </c>
    </row>
  </sheetData>
  <mergeCells count="110">
    <mergeCell ref="A23:B23"/>
    <mergeCell ref="A24:B24"/>
    <mergeCell ref="A25:B25"/>
    <mergeCell ref="A26:B26"/>
    <mergeCell ref="A11:G11"/>
    <mergeCell ref="A17:B1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27:B27"/>
    <mergeCell ref="A28:B28"/>
    <mergeCell ref="A41:B41"/>
    <mergeCell ref="A42:B42"/>
    <mergeCell ref="A44:B44"/>
    <mergeCell ref="A45:B45"/>
    <mergeCell ref="A46:B46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35:B35"/>
    <mergeCell ref="A53:B53"/>
    <mergeCell ref="A54:B54"/>
    <mergeCell ref="A55:B55"/>
    <mergeCell ref="A47:B47"/>
    <mergeCell ref="A48:B48"/>
    <mergeCell ref="A49:B49"/>
    <mergeCell ref="A50:B50"/>
    <mergeCell ref="A51:B51"/>
    <mergeCell ref="A52:B52"/>
    <mergeCell ref="A68:B68"/>
    <mergeCell ref="A69:B69"/>
    <mergeCell ref="A62:B62"/>
    <mergeCell ref="A63:B63"/>
    <mergeCell ref="A64:B64"/>
    <mergeCell ref="A67:B67"/>
    <mergeCell ref="A56:B56"/>
    <mergeCell ref="A57:B57"/>
    <mergeCell ref="A60:B60"/>
    <mergeCell ref="A61:B61"/>
    <mergeCell ref="A65:B65"/>
    <mergeCell ref="A66:B66"/>
    <mergeCell ref="A58:B58"/>
    <mergeCell ref="A59:B59"/>
    <mergeCell ref="A79:B79"/>
    <mergeCell ref="A80:B80"/>
    <mergeCell ref="A70:B70"/>
    <mergeCell ref="A71:B71"/>
    <mergeCell ref="A74:B74"/>
    <mergeCell ref="A75:B75"/>
    <mergeCell ref="A76:B76"/>
    <mergeCell ref="A72:B72"/>
    <mergeCell ref="A73:B73"/>
    <mergeCell ref="A82:B82"/>
    <mergeCell ref="A113:B113"/>
    <mergeCell ref="A104:B104"/>
    <mergeCell ref="A105:B105"/>
    <mergeCell ref="A106:B106"/>
    <mergeCell ref="A107:B107"/>
    <mergeCell ref="A108:B108"/>
    <mergeCell ref="A109:B109"/>
    <mergeCell ref="A96:B96"/>
    <mergeCell ref="A97:B97"/>
    <mergeCell ref="A98:B98"/>
    <mergeCell ref="A99:B99"/>
    <mergeCell ref="A100:B100"/>
    <mergeCell ref="A103:B103"/>
    <mergeCell ref="A83:B83"/>
    <mergeCell ref="A84:B84"/>
    <mergeCell ref="A111:B111"/>
    <mergeCell ref="A101:B101"/>
    <mergeCell ref="A112:B112"/>
    <mergeCell ref="A102:B102"/>
    <mergeCell ref="A1:G1"/>
    <mergeCell ref="A2:G2"/>
    <mergeCell ref="A3:G3"/>
    <mergeCell ref="A4:G4"/>
    <mergeCell ref="A6:G6"/>
    <mergeCell ref="A7:G7"/>
    <mergeCell ref="A8:G8"/>
    <mergeCell ref="A9:G9"/>
    <mergeCell ref="A110:B110"/>
    <mergeCell ref="A90:B90"/>
    <mergeCell ref="A91:B91"/>
    <mergeCell ref="A92:B92"/>
    <mergeCell ref="A93:B93"/>
    <mergeCell ref="A94:B94"/>
    <mergeCell ref="A95:B95"/>
    <mergeCell ref="A81:B81"/>
    <mergeCell ref="A85:B85"/>
    <mergeCell ref="A86:B86"/>
    <mergeCell ref="A87:B87"/>
    <mergeCell ref="A88:B88"/>
    <mergeCell ref="A89:B89"/>
    <mergeCell ref="A77:B77"/>
    <mergeCell ref="A78:B78"/>
    <mergeCell ref="A43:B43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2014-12-30T06:34:23Z</dcterms:modified>
</cp:coreProperties>
</file>